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9828DBFE-6B33-42F3-9693-2743877A608F}" xr6:coauthVersionLast="47" xr6:coauthVersionMax="47" xr10:uidLastSave="{00000000-0000-0000-0000-000000000000}"/>
  <bookViews>
    <workbookView xWindow="28680" yWindow="-1935" windowWidth="29040" windowHeight="17640"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L374" i="14" s="1"/>
  <c r="D374" i="14"/>
  <c r="C374" i="14"/>
  <c r="B374" i="14"/>
  <c r="A374" i="14"/>
  <c r="H373" i="14"/>
  <c r="G373" i="14"/>
  <c r="F373" i="14"/>
  <c r="E373" i="14"/>
  <c r="L373" i="14" s="1"/>
  <c r="D373" i="14"/>
  <c r="C373" i="14"/>
  <c r="B373" i="14"/>
  <c r="A373" i="14"/>
  <c r="H372" i="14"/>
  <c r="G372" i="14"/>
  <c r="F372" i="14"/>
  <c r="E372" i="14"/>
  <c r="L372" i="14" s="1"/>
  <c r="D372" i="14"/>
  <c r="C372" i="14"/>
  <c r="B372" i="14"/>
  <c r="A372" i="14"/>
  <c r="H371" i="14"/>
  <c r="G371" i="14"/>
  <c r="F371" i="14"/>
  <c r="E371" i="14"/>
  <c r="L371" i="14" s="1"/>
  <c r="D371" i="14"/>
  <c r="C371" i="14"/>
  <c r="B371" i="14"/>
  <c r="A371" i="14"/>
  <c r="H370" i="14"/>
  <c r="G370" i="14"/>
  <c r="F370" i="14"/>
  <c r="E370" i="14"/>
  <c r="L370" i="14" s="1"/>
  <c r="D370" i="14"/>
  <c r="C370" i="14"/>
  <c r="B370" i="14"/>
  <c r="A370" i="14"/>
  <c r="H369" i="14"/>
  <c r="G369" i="14"/>
  <c r="F369" i="14"/>
  <c r="E369" i="14"/>
  <c r="L369" i="14" s="1"/>
  <c r="D369" i="14"/>
  <c r="C369" i="14"/>
  <c r="B369" i="14"/>
  <c r="A369" i="14"/>
  <c r="H368" i="14"/>
  <c r="G368" i="14"/>
  <c r="F368" i="14"/>
  <c r="E368" i="14"/>
  <c r="L368" i="14" s="1"/>
  <c r="D368" i="14"/>
  <c r="C368" i="14"/>
  <c r="B368" i="14"/>
  <c r="A368" i="14"/>
  <c r="H367" i="14"/>
  <c r="G367" i="14"/>
  <c r="F367" i="14"/>
  <c r="E367" i="14"/>
  <c r="L367" i="14" s="1"/>
  <c r="D367" i="14"/>
  <c r="C367" i="14"/>
  <c r="B367" i="14"/>
  <c r="A367" i="14"/>
  <c r="H366" i="14"/>
  <c r="G366" i="14"/>
  <c r="F366" i="14"/>
  <c r="E366" i="14"/>
  <c r="L366" i="14" s="1"/>
  <c r="D366" i="14"/>
  <c r="C366" i="14"/>
  <c r="B366" i="14"/>
  <c r="A366" i="14"/>
  <c r="H365" i="14"/>
  <c r="G365" i="14"/>
  <c r="F365" i="14"/>
  <c r="E365" i="14"/>
  <c r="L365" i="14" s="1"/>
  <c r="D365" i="14"/>
  <c r="C365" i="14"/>
  <c r="B365" i="14"/>
  <c r="A365" i="14"/>
  <c r="H364" i="14"/>
  <c r="G364" i="14"/>
  <c r="F364" i="14"/>
  <c r="E364" i="14"/>
  <c r="L364" i="14" s="1"/>
  <c r="D364" i="14"/>
  <c r="C364" i="14"/>
  <c r="B364" i="14"/>
  <c r="A364" i="14"/>
  <c r="H363" i="14"/>
  <c r="G363" i="14"/>
  <c r="F363" i="14"/>
  <c r="E363" i="14"/>
  <c r="L363" i="14" s="1"/>
  <c r="D363" i="14"/>
  <c r="C363" i="14"/>
  <c r="B363" i="14"/>
  <c r="A363" i="14"/>
  <c r="H362" i="14"/>
  <c r="G362" i="14"/>
  <c r="F362" i="14"/>
  <c r="E362" i="14"/>
  <c r="L362" i="14" s="1"/>
  <c r="D362" i="14"/>
  <c r="C362" i="14"/>
  <c r="B362" i="14"/>
  <c r="A362" i="14"/>
  <c r="H361" i="14"/>
  <c r="G361" i="14"/>
  <c r="F361" i="14"/>
  <c r="E361" i="14"/>
  <c r="L361" i="14" s="1"/>
  <c r="D361" i="14"/>
  <c r="C361" i="14"/>
  <c r="B361" i="14"/>
  <c r="A361" i="14"/>
  <c r="H360" i="14"/>
  <c r="G360" i="14"/>
  <c r="F360" i="14"/>
  <c r="E360" i="14"/>
  <c r="L360" i="14" s="1"/>
  <c r="D360" i="14"/>
  <c r="C360" i="14"/>
  <c r="B360" i="14"/>
  <c r="A360" i="14"/>
  <c r="H359" i="14"/>
  <c r="G359" i="14"/>
  <c r="F359" i="14"/>
  <c r="E359" i="14"/>
  <c r="L359" i="14" s="1"/>
  <c r="D359" i="14"/>
  <c r="C359" i="14"/>
  <c r="B359" i="14"/>
  <c r="A359" i="14"/>
  <c r="H358" i="14"/>
  <c r="G358" i="14"/>
  <c r="F358" i="14"/>
  <c r="E358" i="14"/>
  <c r="L358" i="14" s="1"/>
  <c r="D358" i="14"/>
  <c r="C358" i="14"/>
  <c r="B358" i="14"/>
  <c r="A358" i="14"/>
  <c r="H357" i="14"/>
  <c r="G357" i="14"/>
  <c r="F357" i="14"/>
  <c r="E357" i="14"/>
  <c r="L357" i="14" s="1"/>
  <c r="D357" i="14"/>
  <c r="C357" i="14"/>
  <c r="B357" i="14"/>
  <c r="A357" i="14"/>
  <c r="H356" i="14"/>
  <c r="G356" i="14"/>
  <c r="F356" i="14"/>
  <c r="E356" i="14"/>
  <c r="L356" i="14" s="1"/>
  <c r="D356" i="14"/>
  <c r="C356" i="14"/>
  <c r="B356" i="14"/>
  <c r="A356" i="14"/>
  <c r="H355" i="14"/>
  <c r="G355" i="14"/>
  <c r="F355" i="14"/>
  <c r="E355" i="14"/>
  <c r="L355" i="14" s="1"/>
  <c r="D355" i="14"/>
  <c r="C355" i="14"/>
  <c r="B355" i="14"/>
  <c r="A355" i="14"/>
  <c r="H354" i="14"/>
  <c r="G354" i="14"/>
  <c r="F354" i="14"/>
  <c r="E354" i="14"/>
  <c r="L354" i="14" s="1"/>
  <c r="D354" i="14"/>
  <c r="C354" i="14"/>
  <c r="B354" i="14"/>
  <c r="A354" i="14"/>
  <c r="H353" i="14"/>
  <c r="G353" i="14"/>
  <c r="F353" i="14"/>
  <c r="E353" i="14"/>
  <c r="L353" i="14" s="1"/>
  <c r="D353" i="14"/>
  <c r="C353" i="14"/>
  <c r="B353" i="14"/>
  <c r="A353" i="14"/>
  <c r="H352" i="14"/>
  <c r="G352" i="14"/>
  <c r="F352" i="14"/>
  <c r="E352" i="14"/>
  <c r="L352" i="14" s="1"/>
  <c r="D352" i="14"/>
  <c r="C352" i="14"/>
  <c r="B352" i="14"/>
  <c r="A352" i="14"/>
  <c r="H351" i="14"/>
  <c r="G351" i="14"/>
  <c r="F351" i="14"/>
  <c r="E351" i="14"/>
  <c r="L351" i="14" s="1"/>
  <c r="D351" i="14"/>
  <c r="C351" i="14"/>
  <c r="B351" i="14"/>
  <c r="A351" i="14"/>
  <c r="H350" i="14"/>
  <c r="G350" i="14"/>
  <c r="F350" i="14"/>
  <c r="E350" i="14"/>
  <c r="L350" i="14" s="1"/>
  <c r="D350" i="14"/>
  <c r="C350" i="14"/>
  <c r="B350" i="14"/>
  <c r="A350" i="14"/>
  <c r="H349" i="14"/>
  <c r="G349" i="14"/>
  <c r="F349" i="14"/>
  <c r="E349" i="14"/>
  <c r="L349" i="14" s="1"/>
  <c r="D349" i="14"/>
  <c r="C349" i="14"/>
  <c r="B349" i="14"/>
  <c r="A349" i="14"/>
  <c r="H348" i="14"/>
  <c r="G348" i="14"/>
  <c r="F348" i="14"/>
  <c r="E348" i="14"/>
  <c r="L348" i="14" s="1"/>
  <c r="D348" i="14"/>
  <c r="C348" i="14"/>
  <c r="B348" i="14"/>
  <c r="A348" i="14"/>
  <c r="H347" i="14"/>
  <c r="G347" i="14"/>
  <c r="F347" i="14"/>
  <c r="E347" i="14"/>
  <c r="L347" i="14" s="1"/>
  <c r="D347" i="14"/>
  <c r="C347" i="14"/>
  <c r="B347" i="14"/>
  <c r="A347" i="14"/>
  <c r="H346" i="14"/>
  <c r="G346" i="14"/>
  <c r="F346" i="14"/>
  <c r="E346" i="14"/>
  <c r="L346" i="14" s="1"/>
  <c r="D346" i="14"/>
  <c r="C346" i="14"/>
  <c r="B346" i="14"/>
  <c r="A346" i="14"/>
  <c r="H345" i="14"/>
  <c r="G345" i="14"/>
  <c r="F345" i="14"/>
  <c r="E345" i="14"/>
  <c r="L345" i="14" s="1"/>
  <c r="D345" i="14"/>
  <c r="C345" i="14"/>
  <c r="B345" i="14"/>
  <c r="A345" i="14"/>
  <c r="H344" i="14"/>
  <c r="G344" i="14"/>
  <c r="F344" i="14"/>
  <c r="E344" i="14"/>
  <c r="L344" i="14" s="1"/>
  <c r="D344" i="14"/>
  <c r="C344" i="14"/>
  <c r="B344" i="14"/>
  <c r="A344" i="14"/>
  <c r="H343" i="14"/>
  <c r="G343" i="14"/>
  <c r="F343" i="14"/>
  <c r="E343" i="14"/>
  <c r="L343" i="14" s="1"/>
  <c r="D343" i="14"/>
  <c r="C343" i="14"/>
  <c r="B343" i="14"/>
  <c r="A343" i="14"/>
  <c r="H342" i="14"/>
  <c r="G342" i="14"/>
  <c r="F342" i="14"/>
  <c r="E342" i="14"/>
  <c r="L342" i="14" s="1"/>
  <c r="D342" i="14"/>
  <c r="C342" i="14"/>
  <c r="B342" i="14"/>
  <c r="A342" i="14"/>
  <c r="H341" i="14"/>
  <c r="G341" i="14"/>
  <c r="F341" i="14"/>
  <c r="E341" i="14"/>
  <c r="L341" i="14" s="1"/>
  <c r="D341" i="14"/>
  <c r="C341" i="14"/>
  <c r="B341" i="14"/>
  <c r="A341" i="14"/>
  <c r="H340" i="14"/>
  <c r="G340" i="14"/>
  <c r="F340" i="14"/>
  <c r="E340" i="14"/>
  <c r="L340" i="14" s="1"/>
  <c r="D340" i="14"/>
  <c r="C340" i="14"/>
  <c r="B340" i="14"/>
  <c r="A340" i="14"/>
  <c r="H339" i="14"/>
  <c r="G339" i="14"/>
  <c r="F339" i="14"/>
  <c r="E339" i="14"/>
  <c r="L339" i="14" s="1"/>
  <c r="D339" i="14"/>
  <c r="C339" i="14"/>
  <c r="B339" i="14"/>
  <c r="A339" i="14"/>
  <c r="H338" i="14"/>
  <c r="G338" i="14"/>
  <c r="F338" i="14"/>
  <c r="E338" i="14"/>
  <c r="L338" i="14" s="1"/>
  <c r="D338" i="14"/>
  <c r="C338" i="14"/>
  <c r="B338" i="14"/>
  <c r="A338" i="14"/>
  <c r="H337" i="14"/>
  <c r="G337" i="14"/>
  <c r="F337" i="14"/>
  <c r="E337" i="14"/>
  <c r="L337" i="14" s="1"/>
  <c r="D337" i="14"/>
  <c r="C337" i="14"/>
  <c r="B337" i="14"/>
  <c r="A337" i="14"/>
  <c r="H336" i="14"/>
  <c r="G336" i="14"/>
  <c r="F336" i="14"/>
  <c r="E336" i="14"/>
  <c r="L336" i="14" s="1"/>
  <c r="D336" i="14"/>
  <c r="C336" i="14"/>
  <c r="B336" i="14"/>
  <c r="A336" i="14"/>
  <c r="H335" i="14"/>
  <c r="G335" i="14"/>
  <c r="F335" i="14"/>
  <c r="E335" i="14"/>
  <c r="L335" i="14" s="1"/>
  <c r="D335" i="14"/>
  <c r="C335" i="14"/>
  <c r="B335" i="14"/>
  <c r="A335" i="14"/>
  <c r="H334" i="14"/>
  <c r="G334" i="14"/>
  <c r="F334" i="14"/>
  <c r="E334" i="14"/>
  <c r="L334" i="14" s="1"/>
  <c r="D334" i="14"/>
  <c r="C334" i="14"/>
  <c r="B334" i="14"/>
  <c r="A334" i="14"/>
  <c r="H333" i="14"/>
  <c r="G333" i="14"/>
  <c r="F333" i="14"/>
  <c r="E333" i="14"/>
  <c r="L333" i="14" s="1"/>
  <c r="D333" i="14"/>
  <c r="C333" i="14"/>
  <c r="B333" i="14"/>
  <c r="A333" i="14"/>
  <c r="H332" i="14"/>
  <c r="G332" i="14"/>
  <c r="F332" i="14"/>
  <c r="E332" i="14"/>
  <c r="L332" i="14" s="1"/>
  <c r="D332" i="14"/>
  <c r="C332" i="14"/>
  <c r="B332" i="14"/>
  <c r="A332" i="14"/>
  <c r="H331" i="14"/>
  <c r="G331" i="14"/>
  <c r="F331" i="14"/>
  <c r="E331" i="14"/>
  <c r="L331" i="14" s="1"/>
  <c r="D331" i="14"/>
  <c r="C331" i="14"/>
  <c r="B331" i="14"/>
  <c r="A331" i="14"/>
  <c r="H330" i="14"/>
  <c r="G330" i="14"/>
  <c r="F330" i="14"/>
  <c r="E330" i="14"/>
  <c r="L330" i="14" s="1"/>
  <c r="D330" i="14"/>
  <c r="C330" i="14"/>
  <c r="B330" i="14"/>
  <c r="A330" i="14"/>
  <c r="H329" i="14"/>
  <c r="G329" i="14"/>
  <c r="F329" i="14"/>
  <c r="E329" i="14"/>
  <c r="L329" i="14" s="1"/>
  <c r="D329" i="14"/>
  <c r="C329" i="14"/>
  <c r="B329" i="14"/>
  <c r="A329" i="14"/>
  <c r="H328" i="14"/>
  <c r="G328" i="14"/>
  <c r="F328" i="14"/>
  <c r="E328" i="14"/>
  <c r="L328" i="14" s="1"/>
  <c r="D328" i="14"/>
  <c r="C328" i="14"/>
  <c r="B328" i="14"/>
  <c r="A328" i="14"/>
  <c r="H327" i="14"/>
  <c r="G327" i="14"/>
  <c r="F327" i="14"/>
  <c r="E327" i="14"/>
  <c r="L327" i="14" s="1"/>
  <c r="D327" i="14"/>
  <c r="C327" i="14"/>
  <c r="B327" i="14"/>
  <c r="A327" i="14"/>
  <c r="H326" i="14"/>
  <c r="G326" i="14"/>
  <c r="F326" i="14"/>
  <c r="E326" i="14"/>
  <c r="L326" i="14" s="1"/>
  <c r="D326" i="14"/>
  <c r="C326" i="14"/>
  <c r="B326" i="14"/>
  <c r="A326" i="14"/>
  <c r="H325" i="14"/>
  <c r="G325" i="14"/>
  <c r="F325" i="14"/>
  <c r="E325" i="14"/>
  <c r="L325" i="14" s="1"/>
  <c r="D325" i="14"/>
  <c r="C325" i="14"/>
  <c r="B325" i="14"/>
  <c r="A325" i="14"/>
  <c r="H324" i="14"/>
  <c r="G324" i="14"/>
  <c r="F324" i="14"/>
  <c r="E324" i="14"/>
  <c r="L324" i="14" s="1"/>
  <c r="D324" i="14"/>
  <c r="C324" i="14"/>
  <c r="B324" i="14"/>
  <c r="A324" i="14"/>
  <c r="H323" i="14"/>
  <c r="G323" i="14"/>
  <c r="F323" i="14"/>
  <c r="E323" i="14"/>
  <c r="L323" i="14" s="1"/>
  <c r="D323" i="14"/>
  <c r="C323" i="14"/>
  <c r="B323" i="14"/>
  <c r="A323" i="14"/>
  <c r="H322" i="14"/>
  <c r="G322" i="14"/>
  <c r="F322" i="14"/>
  <c r="E322" i="14"/>
  <c r="L322" i="14" s="1"/>
  <c r="D322" i="14"/>
  <c r="C322" i="14"/>
  <c r="B322" i="14"/>
  <c r="A322" i="14"/>
  <c r="H321" i="14"/>
  <c r="G321" i="14"/>
  <c r="F321" i="14"/>
  <c r="E321" i="14"/>
  <c r="L321" i="14" s="1"/>
  <c r="D321" i="14"/>
  <c r="C321" i="14"/>
  <c r="B321" i="14"/>
  <c r="A321" i="14"/>
  <c r="H320" i="14"/>
  <c r="G320" i="14"/>
  <c r="F320" i="14"/>
  <c r="E320" i="14"/>
  <c r="L320" i="14" s="1"/>
  <c r="D320" i="14"/>
  <c r="C320" i="14"/>
  <c r="B320" i="14"/>
  <c r="A320" i="14"/>
  <c r="H319" i="14"/>
  <c r="G319" i="14"/>
  <c r="F319" i="14"/>
  <c r="E319" i="14"/>
  <c r="L319" i="14" s="1"/>
  <c r="D319" i="14"/>
  <c r="C319" i="14"/>
  <c r="B319" i="14"/>
  <c r="A319" i="14"/>
  <c r="H318" i="14"/>
  <c r="G318" i="14"/>
  <c r="F318" i="14"/>
  <c r="E318" i="14"/>
  <c r="L318" i="14" s="1"/>
  <c r="D318" i="14"/>
  <c r="C318" i="14"/>
  <c r="B318" i="14"/>
  <c r="A318" i="14"/>
  <c r="H317" i="14"/>
  <c r="G317" i="14"/>
  <c r="F317" i="14"/>
  <c r="E317" i="14"/>
  <c r="L317" i="14" s="1"/>
  <c r="D317" i="14"/>
  <c r="C317" i="14"/>
  <c r="B317" i="14"/>
  <c r="A317" i="14"/>
  <c r="H316" i="14"/>
  <c r="G316" i="14"/>
  <c r="F316" i="14"/>
  <c r="E316" i="14"/>
  <c r="L316" i="14" s="1"/>
  <c r="D316" i="14"/>
  <c r="C316" i="14"/>
  <c r="B316" i="14"/>
  <c r="A316" i="14"/>
  <c r="H315" i="14"/>
  <c r="G315" i="14"/>
  <c r="F315" i="14"/>
  <c r="E315" i="14"/>
  <c r="L315" i="14" s="1"/>
  <c r="D315" i="14"/>
  <c r="C315" i="14"/>
  <c r="B315" i="14"/>
  <c r="A315" i="14"/>
  <c r="H314" i="14"/>
  <c r="G314" i="14"/>
  <c r="F314" i="14"/>
  <c r="E314" i="14"/>
  <c r="L314" i="14" s="1"/>
  <c r="D314" i="14"/>
  <c r="C314" i="14"/>
  <c r="B314" i="14"/>
  <c r="A314" i="14"/>
  <c r="H313" i="14"/>
  <c r="G313" i="14"/>
  <c r="F313" i="14"/>
  <c r="E313" i="14"/>
  <c r="L313" i="14" s="1"/>
  <c r="D313" i="14"/>
  <c r="C313" i="14"/>
  <c r="B313" i="14"/>
  <c r="A313" i="14"/>
  <c r="H312" i="14"/>
  <c r="G312" i="14"/>
  <c r="F312" i="14"/>
  <c r="E312" i="14"/>
  <c r="L312" i="14" s="1"/>
  <c r="D312" i="14"/>
  <c r="C312" i="14"/>
  <c r="B312" i="14"/>
  <c r="A312" i="14"/>
  <c r="H311" i="14"/>
  <c r="G311" i="14"/>
  <c r="F311" i="14"/>
  <c r="E311" i="14"/>
  <c r="L311" i="14" s="1"/>
  <c r="D311" i="14"/>
  <c r="C311" i="14"/>
  <c r="B311" i="14"/>
  <c r="A311" i="14"/>
  <c r="H310" i="14"/>
  <c r="G310" i="14"/>
  <c r="F310" i="14"/>
  <c r="E310" i="14"/>
  <c r="L310" i="14" s="1"/>
  <c r="D310" i="14"/>
  <c r="C310" i="14"/>
  <c r="B310" i="14"/>
  <c r="A310" i="14"/>
  <c r="H309" i="14"/>
  <c r="G309" i="14"/>
  <c r="F309" i="14"/>
  <c r="E309" i="14"/>
  <c r="L309" i="14" s="1"/>
  <c r="D309" i="14"/>
  <c r="C309" i="14"/>
  <c r="B309" i="14"/>
  <c r="A309" i="14"/>
  <c r="H308" i="14"/>
  <c r="G308" i="14"/>
  <c r="F308" i="14"/>
  <c r="E308" i="14"/>
  <c r="L308" i="14" s="1"/>
  <c r="D308" i="14"/>
  <c r="C308" i="14"/>
  <c r="B308" i="14"/>
  <c r="A308" i="14"/>
  <c r="H307" i="14"/>
  <c r="G307" i="14"/>
  <c r="F307" i="14"/>
  <c r="E307" i="14"/>
  <c r="L307" i="14" s="1"/>
  <c r="D307" i="14"/>
  <c r="C307" i="14"/>
  <c r="B307" i="14"/>
  <c r="A307" i="14"/>
  <c r="H306" i="14"/>
  <c r="G306" i="14"/>
  <c r="F306" i="14"/>
  <c r="E306" i="14"/>
  <c r="L306" i="14" s="1"/>
  <c r="D306" i="14"/>
  <c r="C306" i="14"/>
  <c r="B306" i="14"/>
  <c r="A306" i="14"/>
  <c r="H305" i="14"/>
  <c r="G305" i="14"/>
  <c r="F305" i="14"/>
  <c r="E305" i="14"/>
  <c r="L305" i="14" s="1"/>
  <c r="D305" i="14"/>
  <c r="C305" i="14"/>
  <c r="B305" i="14"/>
  <c r="A305" i="14"/>
  <c r="H304" i="14"/>
  <c r="G304" i="14"/>
  <c r="F304" i="14"/>
  <c r="E304" i="14"/>
  <c r="L304" i="14" s="1"/>
  <c r="D304" i="14"/>
  <c r="C304" i="14"/>
  <c r="B304" i="14"/>
  <c r="A304" i="14"/>
  <c r="H303" i="14"/>
  <c r="G303" i="14"/>
  <c r="F303" i="14"/>
  <c r="E303" i="14"/>
  <c r="L303" i="14" s="1"/>
  <c r="D303" i="14"/>
  <c r="C303" i="14"/>
  <c r="B303" i="14"/>
  <c r="A303" i="14"/>
  <c r="H302" i="14"/>
  <c r="G302" i="14"/>
  <c r="F302" i="14"/>
  <c r="E302" i="14"/>
  <c r="L302" i="14" s="1"/>
  <c r="D302" i="14"/>
  <c r="C302" i="14"/>
  <c r="B302" i="14"/>
  <c r="A302" i="14"/>
  <c r="H301" i="14"/>
  <c r="G301" i="14"/>
  <c r="F301" i="14"/>
  <c r="E301" i="14"/>
  <c r="L301" i="14" s="1"/>
  <c r="D301" i="14"/>
  <c r="C301" i="14"/>
  <c r="B301" i="14"/>
  <c r="A301" i="14"/>
  <c r="H300" i="14"/>
  <c r="G300" i="14"/>
  <c r="F300" i="14"/>
  <c r="E300" i="14"/>
  <c r="L300" i="14" s="1"/>
  <c r="D300" i="14"/>
  <c r="C300" i="14"/>
  <c r="B300" i="14"/>
  <c r="A300" i="14"/>
  <c r="H299" i="14"/>
  <c r="G299" i="14"/>
  <c r="F299" i="14"/>
  <c r="E299" i="14"/>
  <c r="L299" i="14" s="1"/>
  <c r="D299" i="14"/>
  <c r="C299" i="14"/>
  <c r="B299" i="14"/>
  <c r="A299" i="14"/>
  <c r="H298" i="14"/>
  <c r="G298" i="14"/>
  <c r="F298" i="14"/>
  <c r="E298" i="14"/>
  <c r="L298" i="14" s="1"/>
  <c r="D298" i="14"/>
  <c r="C298" i="14"/>
  <c r="B298" i="14"/>
  <c r="A298" i="14"/>
  <c r="H297" i="14"/>
  <c r="G297" i="14"/>
  <c r="F297" i="14"/>
  <c r="E297" i="14"/>
  <c r="L297" i="14" s="1"/>
  <c r="D297" i="14"/>
  <c r="C297" i="14"/>
  <c r="B297" i="14"/>
  <c r="A297" i="14"/>
  <c r="H296" i="14"/>
  <c r="G296" i="14"/>
  <c r="F296" i="14"/>
  <c r="E296" i="14"/>
  <c r="L296" i="14" s="1"/>
  <c r="D296" i="14"/>
  <c r="C296" i="14"/>
  <c r="B296" i="14"/>
  <c r="A296" i="14"/>
  <c r="H295" i="14"/>
  <c r="G295" i="14"/>
  <c r="F295" i="14"/>
  <c r="E295" i="14"/>
  <c r="L295" i="14" s="1"/>
  <c r="D295" i="14"/>
  <c r="C295" i="14"/>
  <c r="B295" i="14"/>
  <c r="A295" i="14"/>
  <c r="H294" i="14"/>
  <c r="G294" i="14"/>
  <c r="F294" i="14"/>
  <c r="E294" i="14"/>
  <c r="L294" i="14" s="1"/>
  <c r="D294" i="14"/>
  <c r="C294" i="14"/>
  <c r="B294" i="14"/>
  <c r="A294" i="14"/>
  <c r="H293" i="14"/>
  <c r="G293" i="14"/>
  <c r="F293" i="14"/>
  <c r="E293" i="14"/>
  <c r="L293" i="14" s="1"/>
  <c r="D293" i="14"/>
  <c r="C293" i="14"/>
  <c r="B293" i="14"/>
  <c r="A293" i="14"/>
  <c r="H292" i="14"/>
  <c r="G292" i="14"/>
  <c r="F292" i="14"/>
  <c r="E292" i="14"/>
  <c r="L292" i="14" s="1"/>
  <c r="D292" i="14"/>
  <c r="C292" i="14"/>
  <c r="B292" i="14"/>
  <c r="A292" i="14"/>
  <c r="H291" i="14"/>
  <c r="G291" i="14"/>
  <c r="F291" i="14"/>
  <c r="E291" i="14"/>
  <c r="L291" i="14" s="1"/>
  <c r="D291" i="14"/>
  <c r="C291" i="14"/>
  <c r="B291" i="14"/>
  <c r="A291" i="14"/>
  <c r="H290" i="14"/>
  <c r="G290" i="14"/>
  <c r="F290" i="14"/>
  <c r="E290" i="14"/>
  <c r="L290" i="14" s="1"/>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D43" i="14"/>
  <c r="C43" i="14"/>
  <c r="B43" i="14"/>
  <c r="A43" i="14"/>
  <c r="H42" i="14"/>
  <c r="G42" i="14"/>
  <c r="F42" i="14"/>
  <c r="E42" i="14"/>
  <c r="D42" i="14"/>
  <c r="C42" i="14"/>
  <c r="B42" i="14"/>
  <c r="A42" i="14"/>
  <c r="H41" i="14"/>
  <c r="G41" i="14"/>
  <c r="F41" i="14"/>
  <c r="E41" i="14"/>
  <c r="D41" i="14"/>
  <c r="C41" i="14"/>
  <c r="B41" i="14"/>
  <c r="A41" i="14"/>
  <c r="H40" i="14"/>
  <c r="G40" i="14"/>
  <c r="F40" i="14"/>
  <c r="E40" i="14"/>
  <c r="D40" i="14"/>
  <c r="C40" i="14"/>
  <c r="B40" i="14"/>
  <c r="A40" i="14"/>
  <c r="H39" i="14"/>
  <c r="G39" i="14"/>
  <c r="F39" i="14"/>
  <c r="E39" i="14"/>
  <c r="D39" i="14"/>
  <c r="C39" i="14"/>
  <c r="B39" i="14"/>
  <c r="A39" i="14"/>
  <c r="H38" i="14"/>
  <c r="G38" i="14"/>
  <c r="F38" i="14"/>
  <c r="E38" i="14"/>
  <c r="D38" i="14"/>
  <c r="C38" i="14"/>
  <c r="B38" i="14"/>
  <c r="A38" i="14"/>
  <c r="H37" i="14"/>
  <c r="G37" i="14"/>
  <c r="F37" i="14"/>
  <c r="E37" i="14"/>
  <c r="D37" i="14"/>
  <c r="C37" i="14"/>
  <c r="B37" i="14"/>
  <c r="A37" i="14"/>
  <c r="H36" i="14"/>
  <c r="G36" i="14"/>
  <c r="F36" i="14"/>
  <c r="E36" i="14"/>
  <c r="D36" i="14"/>
  <c r="C36" i="14"/>
  <c r="B36" i="14"/>
  <c r="A36" i="14"/>
  <c r="H35" i="14"/>
  <c r="G35" i="14"/>
  <c r="F35" i="14"/>
  <c r="E35" i="14"/>
  <c r="D35" i="14"/>
  <c r="C35" i="14"/>
  <c r="B35" i="14"/>
  <c r="A35" i="14"/>
  <c r="H34" i="14"/>
  <c r="G34" i="14"/>
  <c r="F34" i="14"/>
  <c r="E34" i="14"/>
  <c r="D34" i="14"/>
  <c r="C34" i="14"/>
  <c r="B34" i="14"/>
  <c r="A34" i="14"/>
  <c r="H33" i="14"/>
  <c r="G33" i="14"/>
  <c r="F33" i="14"/>
  <c r="E33" i="14"/>
  <c r="D33" i="14"/>
  <c r="C33" i="14"/>
  <c r="B33" i="14"/>
  <c r="A33" i="14"/>
  <c r="H32" i="14"/>
  <c r="G32" i="14"/>
  <c r="F32" i="14"/>
  <c r="E32" i="14"/>
  <c r="D32" i="14"/>
  <c r="C32" i="14"/>
  <c r="B32" i="14"/>
  <c r="A32" i="14"/>
  <c r="H31" i="14"/>
  <c r="G31" i="14"/>
  <c r="F31" i="14"/>
  <c r="E31" i="14"/>
  <c r="D31" i="14"/>
  <c r="C31" i="14"/>
  <c r="B31" i="14"/>
  <c r="A31" i="14"/>
  <c r="H30" i="14"/>
  <c r="G30" i="14"/>
  <c r="F30" i="14"/>
  <c r="E30" i="14"/>
  <c r="D30" i="14"/>
  <c r="C30" i="14"/>
  <c r="B30" i="14"/>
  <c r="A30" i="14"/>
  <c r="H29" i="14"/>
  <c r="G29" i="14"/>
  <c r="F29" i="14"/>
  <c r="E29" i="14"/>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31" i="14" l="1"/>
  <c r="M31" i="14" s="1"/>
  <c r="L32" i="14"/>
  <c r="L33" i="14"/>
  <c r="L34" i="14"/>
  <c r="L35" i="14"/>
  <c r="L36" i="14"/>
  <c r="M36" i="14" s="1"/>
  <c r="L37" i="14"/>
  <c r="L38" i="14"/>
  <c r="L39" i="14"/>
  <c r="L40" i="14"/>
  <c r="L41" i="14"/>
  <c r="L42" i="14"/>
  <c r="L43" i="14"/>
  <c r="M43" i="14" s="1"/>
  <c r="L29" i="14"/>
  <c r="L30" i="14"/>
  <c r="L14" i="14"/>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K8" i="14"/>
  <c r="K9" i="14"/>
  <c r="M9" i="14" s="1"/>
  <c r="K10" i="14"/>
  <c r="K11" i="14"/>
  <c r="K12" i="14"/>
  <c r="K13" i="14"/>
  <c r="K14" i="14"/>
  <c r="K15" i="14"/>
  <c r="K16" i="14"/>
  <c r="K17" i="14"/>
  <c r="M17" i="14" s="1"/>
  <c r="K18" i="14"/>
  <c r="K19" i="14"/>
  <c r="K20" i="14"/>
  <c r="K21" i="14"/>
  <c r="K22" i="14"/>
  <c r="K23" i="14"/>
  <c r="K24" i="14"/>
  <c r="K25" i="14"/>
  <c r="M25" i="14" s="1"/>
  <c r="K26" i="14"/>
  <c r="K27" i="14"/>
  <c r="K28" i="14"/>
  <c r="K29" i="14"/>
  <c r="K30" i="14"/>
  <c r="K31" i="14"/>
  <c r="M32" i="14"/>
  <c r="K32" i="14"/>
  <c r="M33" i="14"/>
  <c r="K33" i="14"/>
  <c r="K34" i="14"/>
  <c r="M35" i="14"/>
  <c r="K35" i="14"/>
  <c r="K36" i="14"/>
  <c r="M37" i="14"/>
  <c r="K37" i="14"/>
  <c r="K38" i="14"/>
  <c r="M39" i="14"/>
  <c r="K39" i="14"/>
  <c r="M40" i="14"/>
  <c r="K40" i="14"/>
  <c r="M41" i="14"/>
  <c r="K41" i="14"/>
  <c r="K42" i="14"/>
  <c r="K43" i="14"/>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M22" i="14" l="1"/>
  <c r="M34" i="14"/>
  <c r="M29" i="14"/>
  <c r="M38" i="14"/>
  <c r="M42" i="14"/>
  <c r="M24" i="14"/>
  <c r="M16" i="14"/>
  <c r="M8" i="14"/>
  <c r="M23" i="14"/>
  <c r="M7" i="14"/>
  <c r="M14" i="14"/>
  <c r="M30" i="14"/>
  <c r="H6" i="4"/>
  <c r="M26" i="14"/>
  <c r="M27" i="14"/>
  <c r="M6" i="14"/>
  <c r="M18" i="14"/>
  <c r="M15" i="14"/>
  <c r="M28" i="14"/>
  <c r="M21" i="14"/>
  <c r="M20" i="14"/>
  <c r="M19" i="14"/>
  <c r="M12"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C5" i="2"/>
  <c r="D5" i="2" s="1"/>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<sst xmlns="http://schemas.openxmlformats.org/spreadsheetml/2006/main" count="793" uniqueCount="702">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</sst>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1" fontId="5" fillId="3" borderId="6" xfId="0" applyNumberFormat="1" applyFont="1" applyFill="1" applyBorder="1" applyAlignment="1">
      <alignment horizontal="center" vertical="center"/>
    </xf>
    <xf numFmtId="0" fontId="0" fillId="0" borderId="7" xfId="0" applyBorder="1"/>
    <xf numFmtId="0" fontId="0" fillId="0" borderId="1" xfId="0" applyFill="1" applyBorder="1"/>
    <xf numFmtId="0" fontId="18" fillId="0" borderId="1" xfId="0" applyFont="1" applyFill="1" applyBorder="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-2.4</c:v>
                </c:pt>
                <c:pt idx="1">
                  <c:v>-2.375</c:v>
                </c:pt>
                <c:pt idx="2">
                  <c:v>-2.5249999999999999</c:v>
                </c:pt>
                <c:pt idx="3">
                  <c:v>-2.2000000000000002</c:v>
                </c:pt>
                <c:pt idx="4">
                  <c:v>0.75</c:v>
                </c:pt>
                <c:pt idx="5">
                  <c:v>0.47499999999999998</c:v>
                </c:pt>
                <c:pt idx="6">
                  <c:v>1.5249999999999999</c:v>
                </c:pt>
                <c:pt idx="7">
                  <c:v>1.2</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-2.375</c:v>
                </c:pt>
                <c:pt idx="1">
                  <c:v>0.98750000000000004</c:v>
                </c:pt>
                <c:pt idx="2">
                  <c:v>-0.69374999999999998</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-2.375</c:v>
                </c:pt>
                <c:pt idx="1">
                  <c:v>0.98750000000000004</c:v>
                </c:pt>
                <c:pt idx="2" formatCode="0.00">
                  <c:v>-0.69374999999999998</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0.70710678118654757</v>
      </c>
    </row>
    <row r="6" spans="1:7" x14ac:dyDescent="0.3">
      <c r="A6" s="11" t="str">
        <f>VLOOKUP(Read_First!B4,Items!A1:S50,19,FALSE)</f>
        <v>Hedonic Quality</v>
      </c>
      <c r="B6" s="9">
        <f>SQRT(VAR(DT!L4:L1004))</f>
        <v>0.88605651842653577</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5.4449999999999994</v>
      </c>
      <c r="C10" s="7">
        <f>POWER((1.65*B6)/0.5,2)</f>
        <v>8.5496971153846157</v>
      </c>
    </row>
    <row r="11" spans="1:7" x14ac:dyDescent="0.3">
      <c r="A11" s="25" t="s">
        <v>274</v>
      </c>
      <c r="B11" s="7">
        <f>POWER((1.96*B5)/0.5,2)</f>
        <v>7.6831999999999994</v>
      </c>
      <c r="C11" s="7">
        <f>POWER((1.96*B6)/0.5,2)</f>
        <v>12.064101538461539</v>
      </c>
    </row>
    <row r="12" spans="1:7" x14ac:dyDescent="0.3">
      <c r="A12" s="25" t="s">
        <v>275</v>
      </c>
      <c r="B12" s="7">
        <f>POWER((2.58*B6)/0.5,2)</f>
        <v>20.903656153846157</v>
      </c>
      <c r="C12" s="7">
        <f>POWER((2.58*B6)/0.5,2)</f>
        <v>20.903656153846157</v>
      </c>
    </row>
    <row r="13" spans="1:7" x14ac:dyDescent="0.3">
      <c r="A13" s="25" t="s">
        <v>276</v>
      </c>
      <c r="B13" s="7">
        <f>POWER((1.65*B5)/0.25,2)</f>
        <v>21.779999999999998</v>
      </c>
      <c r="C13" s="7">
        <f>POWER((1.65*B6)/0.25,2)</f>
        <v>34.198788461538463</v>
      </c>
    </row>
    <row r="14" spans="1:7" x14ac:dyDescent="0.3">
      <c r="A14" s="25" t="s">
        <v>277</v>
      </c>
      <c r="B14" s="7">
        <f>POWER((1.96*B5)/0.25,2)</f>
        <v>30.732799999999997</v>
      </c>
      <c r="C14" s="7">
        <f>POWER((1.96*B6)/0.25,2)</f>
        <v>48.256406153846157</v>
      </c>
    </row>
    <row r="15" spans="1:7" x14ac:dyDescent="0.3">
      <c r="A15" s="25" t="s">
        <v>278</v>
      </c>
      <c r="B15" s="7">
        <f>POWER((2.58*B5)/0.25,2)</f>
        <v>53.251200000000004</v>
      </c>
      <c r="C15" s="7">
        <f>POWER((2.58*B6)/0.25,2)</f>
        <v>83.614624615384628</v>
      </c>
    </row>
    <row r="16" spans="1:7" x14ac:dyDescent="0.3">
      <c r="A16" s="25" t="s">
        <v>279</v>
      </c>
      <c r="B16" s="7">
        <f>POWER((1.65*B5)/0.1,2)</f>
        <v>136.12499999999997</v>
      </c>
      <c r="C16" s="7">
        <f>POWER((1.65*B6)/0.1,2)</f>
        <v>213.74242788461541</v>
      </c>
    </row>
    <row r="17" spans="1:3" x14ac:dyDescent="0.3">
      <c r="A17" s="25" t="s">
        <v>280</v>
      </c>
      <c r="B17" s="7">
        <f>POWER((1.96*B5)/0.1,2)</f>
        <v>192.07999999999998</v>
      </c>
      <c r="C17" s="7">
        <f>POWER((1.96*B6)/0.1,2)</f>
        <v>301.60253846153847</v>
      </c>
    </row>
    <row r="18" spans="1:3" x14ac:dyDescent="0.3">
      <c r="A18" s="25" t="s">
        <v>281</v>
      </c>
      <c r="B18" s="7">
        <f>POWER((2.58*B5)/0.1,2)</f>
        <v>332.82</v>
      </c>
      <c r="C18" s="7">
        <f>POWER((2.58*B6)/0.1,2)</f>
        <v>522.59140384615398</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workbookViewId="0">
      <selection activeCell="F25" sqref="F25"/>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71">
        <v>1</v>
      </c>
      <c r="B3" s="71">
        <v>2</v>
      </c>
      <c r="C3" s="71">
        <v>3</v>
      </c>
      <c r="D3" s="71">
        <v>4</v>
      </c>
      <c r="E3" s="71">
        <v>5</v>
      </c>
      <c r="F3" s="71">
        <v>6</v>
      </c>
      <c r="G3" s="71">
        <v>7</v>
      </c>
      <c r="H3" s="71">
        <v>8</v>
      </c>
    </row>
    <row r="4" spans="1:8" x14ac:dyDescent="0.3">
      <c r="A4" s="73">
        <v>1</v>
      </c>
      <c r="B4" s="73">
        <v>1</v>
      </c>
      <c r="C4" s="73">
        <v>2</v>
      </c>
      <c r="D4" s="73">
        <v>1</v>
      </c>
      <c r="E4" s="73">
        <v>6</v>
      </c>
      <c r="F4" s="73">
        <v>6</v>
      </c>
      <c r="G4" s="73">
        <v>6</v>
      </c>
      <c r="H4" s="73">
        <v>5</v>
      </c>
    </row>
    <row r="5" spans="1:8" x14ac:dyDescent="0.3">
      <c r="A5" s="73">
        <v>2</v>
      </c>
      <c r="B5" s="73">
        <v>2</v>
      </c>
      <c r="C5" s="73">
        <v>2</v>
      </c>
      <c r="D5" s="73">
        <v>5</v>
      </c>
      <c r="E5" s="73">
        <v>5</v>
      </c>
      <c r="F5" s="73">
        <v>5</v>
      </c>
      <c r="G5" s="73">
        <v>6</v>
      </c>
      <c r="H5" s="73">
        <v>3</v>
      </c>
    </row>
    <row r="6" spans="1:8" x14ac:dyDescent="0.3">
      <c r="A6" s="73">
        <v>1</v>
      </c>
      <c r="B6" s="73">
        <v>1</v>
      </c>
      <c r="C6" s="73">
        <v>2</v>
      </c>
      <c r="D6" s="73">
        <v>2</v>
      </c>
      <c r="E6" s="73">
        <v>5</v>
      </c>
      <c r="F6" s="73">
        <v>5</v>
      </c>
      <c r="G6" s="73">
        <v>5</v>
      </c>
      <c r="H6" s="73">
        <v>5</v>
      </c>
    </row>
    <row r="7" spans="1:8" x14ac:dyDescent="0.3">
      <c r="A7" s="73">
        <v>1</v>
      </c>
      <c r="B7" s="73">
        <v>1</v>
      </c>
      <c r="C7" s="73">
        <v>1</v>
      </c>
      <c r="D7" s="73">
        <v>2</v>
      </c>
      <c r="E7" s="73">
        <v>3</v>
      </c>
      <c r="F7" s="73">
        <v>3</v>
      </c>
      <c r="G7" s="73">
        <v>5</v>
      </c>
      <c r="H7" s="73">
        <v>3</v>
      </c>
    </row>
    <row r="8" spans="1:8" x14ac:dyDescent="0.3">
      <c r="A8" s="73">
        <v>1</v>
      </c>
      <c r="B8" s="73">
        <v>1</v>
      </c>
      <c r="C8" s="73">
        <v>1</v>
      </c>
      <c r="D8" s="73">
        <v>1</v>
      </c>
      <c r="E8" s="73">
        <v>5</v>
      </c>
      <c r="F8" s="73">
        <v>5</v>
      </c>
      <c r="G8" s="73">
        <v>5</v>
      </c>
      <c r="H8" s="73">
        <v>7</v>
      </c>
    </row>
    <row r="9" spans="1:8" x14ac:dyDescent="0.3">
      <c r="A9" s="73">
        <v>1</v>
      </c>
      <c r="B9" s="73">
        <v>2</v>
      </c>
      <c r="C9" s="73">
        <v>1</v>
      </c>
      <c r="D9" s="73">
        <v>2</v>
      </c>
      <c r="E9" s="73">
        <v>6</v>
      </c>
      <c r="F9" s="73">
        <v>6</v>
      </c>
      <c r="G9" s="73">
        <v>5</v>
      </c>
      <c r="H9" s="73">
        <v>5</v>
      </c>
    </row>
    <row r="10" spans="1:8" x14ac:dyDescent="0.3">
      <c r="A10" s="73">
        <v>1</v>
      </c>
      <c r="B10" s="73">
        <v>1</v>
      </c>
      <c r="C10" s="73">
        <v>1</v>
      </c>
      <c r="D10" s="73">
        <v>1</v>
      </c>
      <c r="E10" s="73">
        <v>2</v>
      </c>
      <c r="F10" s="73">
        <v>2</v>
      </c>
      <c r="G10" s="73">
        <v>4</v>
      </c>
      <c r="H10" s="73">
        <v>4</v>
      </c>
    </row>
    <row r="11" spans="1:8" x14ac:dyDescent="0.3">
      <c r="A11" s="73">
        <v>1</v>
      </c>
      <c r="B11" s="73">
        <v>2</v>
      </c>
      <c r="C11" s="73">
        <v>1</v>
      </c>
      <c r="D11" s="73">
        <v>2</v>
      </c>
      <c r="E11" s="73">
        <v>4</v>
      </c>
      <c r="F11" s="73">
        <v>5</v>
      </c>
      <c r="G11" s="73">
        <v>7</v>
      </c>
      <c r="H11" s="73">
        <v>5</v>
      </c>
    </row>
    <row r="12" spans="1:8" x14ac:dyDescent="0.3">
      <c r="A12" s="73">
        <v>1</v>
      </c>
      <c r="B12" s="73">
        <v>1</v>
      </c>
      <c r="C12" s="73">
        <v>1</v>
      </c>
      <c r="D12" s="73">
        <v>1</v>
      </c>
      <c r="E12" s="73">
        <v>6</v>
      </c>
      <c r="F12" s="73">
        <v>5</v>
      </c>
      <c r="G12" s="73">
        <v>6</v>
      </c>
      <c r="H12" s="73">
        <v>7</v>
      </c>
    </row>
    <row r="13" spans="1:8" x14ac:dyDescent="0.3">
      <c r="A13" s="73">
        <v>1</v>
      </c>
      <c r="B13" s="73">
        <v>1</v>
      </c>
      <c r="C13" s="73">
        <v>1</v>
      </c>
      <c r="D13" s="73">
        <v>2</v>
      </c>
      <c r="E13" s="73">
        <v>6</v>
      </c>
      <c r="F13" s="73">
        <v>6</v>
      </c>
      <c r="G13" s="73">
        <v>7</v>
      </c>
      <c r="H13" s="73">
        <v>5</v>
      </c>
    </row>
    <row r="14" spans="1:8" x14ac:dyDescent="0.3">
      <c r="A14" s="73">
        <v>1</v>
      </c>
      <c r="B14" s="73">
        <v>1</v>
      </c>
      <c r="C14" s="73">
        <v>1</v>
      </c>
      <c r="D14" s="73">
        <v>1</v>
      </c>
      <c r="E14" s="73">
        <v>3</v>
      </c>
      <c r="F14" s="73">
        <v>3</v>
      </c>
      <c r="G14" s="73">
        <v>6</v>
      </c>
      <c r="H14" s="73">
        <v>6</v>
      </c>
    </row>
    <row r="15" spans="1:8" x14ac:dyDescent="0.3">
      <c r="A15" s="73">
        <v>3</v>
      </c>
      <c r="B15" s="73">
        <v>2</v>
      </c>
      <c r="C15" s="73">
        <v>2</v>
      </c>
      <c r="D15" s="73">
        <v>2</v>
      </c>
      <c r="E15" s="73">
        <v>6</v>
      </c>
      <c r="F15" s="73">
        <v>6</v>
      </c>
      <c r="G15" s="73">
        <v>5</v>
      </c>
      <c r="H15" s="73">
        <v>5</v>
      </c>
    </row>
    <row r="16" spans="1:8" x14ac:dyDescent="0.3">
      <c r="A16" s="73">
        <v>1</v>
      </c>
      <c r="B16" s="73">
        <v>1</v>
      </c>
      <c r="C16" s="73">
        <v>1</v>
      </c>
      <c r="D16" s="73">
        <v>1</v>
      </c>
      <c r="E16" s="73">
        <v>7</v>
      </c>
      <c r="F16" s="73">
        <v>7</v>
      </c>
      <c r="G16" s="73">
        <v>6</v>
      </c>
      <c r="H16" s="73">
        <v>6</v>
      </c>
    </row>
    <row r="17" spans="1:8" x14ac:dyDescent="0.3">
      <c r="A17" s="73">
        <v>2</v>
      </c>
      <c r="B17" s="73">
        <v>1</v>
      </c>
      <c r="C17" s="73">
        <v>1</v>
      </c>
      <c r="D17" s="73">
        <v>1</v>
      </c>
      <c r="E17" s="73">
        <v>5</v>
      </c>
      <c r="F17" s="73">
        <v>5</v>
      </c>
      <c r="G17" s="73">
        <v>4</v>
      </c>
      <c r="H17" s="73">
        <v>4</v>
      </c>
    </row>
    <row r="18" spans="1:8" x14ac:dyDescent="0.3">
      <c r="A18" s="73">
        <v>2</v>
      </c>
      <c r="B18" s="73">
        <v>3</v>
      </c>
      <c r="C18" s="73">
        <v>2</v>
      </c>
      <c r="D18" s="73">
        <v>5</v>
      </c>
      <c r="E18" s="73">
        <v>5</v>
      </c>
      <c r="F18" s="73">
        <v>5</v>
      </c>
      <c r="G18" s="73">
        <v>5</v>
      </c>
      <c r="H18" s="73">
        <v>4</v>
      </c>
    </row>
    <row r="19" spans="1:8" x14ac:dyDescent="0.3">
      <c r="A19" s="73">
        <v>2</v>
      </c>
      <c r="B19" s="73">
        <v>2</v>
      </c>
      <c r="C19" s="73">
        <v>4</v>
      </c>
      <c r="D19" s="73">
        <v>2</v>
      </c>
      <c r="E19" s="73">
        <v>6</v>
      </c>
      <c r="F19" s="73">
        <v>6</v>
      </c>
      <c r="G19" s="73">
        <v>5</v>
      </c>
      <c r="H19" s="73">
        <v>4</v>
      </c>
    </row>
    <row r="20" spans="1:8" x14ac:dyDescent="0.3">
      <c r="A20" s="73">
        <v>1</v>
      </c>
      <c r="B20" s="73">
        <v>2</v>
      </c>
      <c r="C20" s="73">
        <v>2</v>
      </c>
      <c r="D20" s="73">
        <v>1</v>
      </c>
      <c r="E20" s="73">
        <v>7</v>
      </c>
      <c r="F20" s="73">
        <v>6</v>
      </c>
      <c r="G20" s="73">
        <v>6</v>
      </c>
      <c r="H20" s="73">
        <v>6</v>
      </c>
    </row>
    <row r="21" spans="1:8" x14ac:dyDescent="0.3">
      <c r="A21" s="73">
        <v>1</v>
      </c>
      <c r="B21" s="73">
        <v>1</v>
      </c>
      <c r="C21" s="73">
        <v>2</v>
      </c>
      <c r="D21" s="73">
        <v>1</v>
      </c>
      <c r="E21" s="73">
        <v>6</v>
      </c>
      <c r="F21" s="73">
        <v>6</v>
      </c>
      <c r="G21" s="73">
        <v>5</v>
      </c>
      <c r="H21" s="73">
        <v>6</v>
      </c>
    </row>
    <row r="22" spans="1:8" x14ac:dyDescent="0.3">
      <c r="A22" s="73">
        <v>3</v>
      </c>
      <c r="B22" s="73">
        <v>3</v>
      </c>
      <c r="C22" s="73">
        <v>2</v>
      </c>
      <c r="D22" s="73">
        <v>3</v>
      </c>
      <c r="E22" s="73">
        <v>6</v>
      </c>
      <c r="F22" s="73">
        <v>6</v>
      </c>
      <c r="G22" s="73">
        <v>6</v>
      </c>
      <c r="H22" s="73">
        <v>6</v>
      </c>
    </row>
    <row r="23" spans="1:8" x14ac:dyDescent="0.3">
      <c r="A23" s="73">
        <v>1</v>
      </c>
      <c r="B23" s="73">
        <v>1</v>
      </c>
      <c r="C23" s="73">
        <v>1</v>
      </c>
      <c r="D23" s="73">
        <v>1</v>
      </c>
      <c r="E23" s="73">
        <v>4</v>
      </c>
      <c r="F23" s="73">
        <v>7</v>
      </c>
      <c r="G23" s="73">
        <v>6</v>
      </c>
      <c r="H23" s="73">
        <v>6</v>
      </c>
    </row>
    <row r="24" spans="1:8" x14ac:dyDescent="0.3">
      <c r="A24" s="73">
        <v>2</v>
      </c>
      <c r="B24" s="73">
        <v>3</v>
      </c>
      <c r="C24" s="73">
        <v>1</v>
      </c>
      <c r="D24" s="73">
        <v>2</v>
      </c>
      <c r="E24" s="73">
        <v>4</v>
      </c>
      <c r="F24" s="73">
        <v>3</v>
      </c>
      <c r="G24" s="73">
        <v>5</v>
      </c>
      <c r="H24" s="73">
        <v>5</v>
      </c>
    </row>
    <row r="25" spans="1:8" x14ac:dyDescent="0.3">
      <c r="A25" s="73">
        <v>5</v>
      </c>
      <c r="B25" s="73">
        <v>2</v>
      </c>
      <c r="C25" s="73">
        <v>2</v>
      </c>
      <c r="D25" s="73">
        <v>2</v>
      </c>
      <c r="E25" s="73">
        <v>5</v>
      </c>
      <c r="F25" s="73">
        <v>5</v>
      </c>
      <c r="G25" s="73">
        <v>3</v>
      </c>
      <c r="H25" s="73">
        <v>4</v>
      </c>
    </row>
    <row r="26" spans="1:8" x14ac:dyDescent="0.3">
      <c r="A26" s="74">
        <v>1</v>
      </c>
      <c r="B26" s="74">
        <v>1</v>
      </c>
      <c r="C26" s="74">
        <v>1</v>
      </c>
      <c r="D26" s="74">
        <v>1</v>
      </c>
      <c r="E26" s="74">
        <v>5</v>
      </c>
      <c r="F26" s="74">
        <v>3</v>
      </c>
      <c r="G26" s="74">
        <v>6</v>
      </c>
      <c r="H26" s="74">
        <v>5</v>
      </c>
    </row>
    <row r="27" spans="1:8" x14ac:dyDescent="0.3">
      <c r="A27" s="74">
        <v>1</v>
      </c>
      <c r="B27" s="74">
        <v>1</v>
      </c>
      <c r="C27" s="74">
        <v>1</v>
      </c>
      <c r="D27" s="73">
        <v>2</v>
      </c>
      <c r="E27" s="74">
        <v>5</v>
      </c>
      <c r="F27" s="74">
        <v>4</v>
      </c>
      <c r="G27" s="73">
        <v>6</v>
      </c>
      <c r="H27" s="74">
        <v>6</v>
      </c>
    </row>
    <row r="28" spans="1:8" x14ac:dyDescent="0.3">
      <c r="A28" s="74">
        <v>2</v>
      </c>
      <c r="B28" s="74">
        <v>1</v>
      </c>
      <c r="C28" s="74">
        <v>1</v>
      </c>
      <c r="D28" s="73">
        <v>1</v>
      </c>
      <c r="E28" s="74">
        <v>6</v>
      </c>
      <c r="F28" s="74">
        <v>5</v>
      </c>
      <c r="G28" s="73">
        <v>7</v>
      </c>
      <c r="H28" s="74">
        <v>7</v>
      </c>
    </row>
    <row r="29" spans="1:8" x14ac:dyDescent="0.3">
      <c r="A29" s="74">
        <v>1</v>
      </c>
      <c r="B29" s="74">
        <v>3</v>
      </c>
      <c r="C29" s="74">
        <v>2</v>
      </c>
      <c r="D29" s="73">
        <v>2</v>
      </c>
      <c r="E29" s="74">
        <v>6</v>
      </c>
      <c r="F29" s="74">
        <v>2</v>
      </c>
      <c r="G29" s="73">
        <v>5</v>
      </c>
      <c r="H29" s="74">
        <v>5</v>
      </c>
    </row>
    <row r="30" spans="1:8" x14ac:dyDescent="0.3">
      <c r="A30" s="74">
        <v>2</v>
      </c>
      <c r="B30" s="74">
        <v>2</v>
      </c>
      <c r="C30" s="74">
        <v>1</v>
      </c>
      <c r="D30" s="73">
        <v>1</v>
      </c>
      <c r="E30" s="74">
        <v>6</v>
      </c>
      <c r="F30" s="74">
        <v>6</v>
      </c>
      <c r="G30" s="73">
        <v>4</v>
      </c>
      <c r="H30" s="74">
        <v>3</v>
      </c>
    </row>
    <row r="31" spans="1:8" x14ac:dyDescent="0.3">
      <c r="A31" s="74">
        <v>1</v>
      </c>
      <c r="B31" s="74">
        <v>3</v>
      </c>
      <c r="C31" s="74">
        <v>1</v>
      </c>
      <c r="D31" s="73">
        <v>1</v>
      </c>
      <c r="E31" s="74">
        <v>6</v>
      </c>
      <c r="F31" s="74">
        <v>1</v>
      </c>
      <c r="G31" s="73">
        <v>7</v>
      </c>
      <c r="H31" s="74">
        <v>7</v>
      </c>
    </row>
    <row r="32" spans="1:8" x14ac:dyDescent="0.3">
      <c r="A32" s="74">
        <v>1</v>
      </c>
      <c r="B32" s="74">
        <v>2</v>
      </c>
      <c r="C32" s="74">
        <v>1</v>
      </c>
      <c r="D32" s="73">
        <v>6</v>
      </c>
      <c r="E32" s="74">
        <v>2</v>
      </c>
      <c r="F32" s="74">
        <v>3</v>
      </c>
      <c r="G32" s="73">
        <v>5</v>
      </c>
      <c r="H32" s="74">
        <v>5</v>
      </c>
    </row>
    <row r="33" spans="1:8" x14ac:dyDescent="0.3">
      <c r="A33" s="74">
        <v>1</v>
      </c>
      <c r="B33" s="74">
        <v>1</v>
      </c>
      <c r="C33" s="74">
        <v>1</v>
      </c>
      <c r="D33" s="73">
        <v>1</v>
      </c>
      <c r="E33" s="74">
        <v>1</v>
      </c>
      <c r="F33" s="74">
        <v>1</v>
      </c>
      <c r="G33" s="73">
        <v>6</v>
      </c>
      <c r="H33" s="74">
        <v>6</v>
      </c>
    </row>
    <row r="34" spans="1:8" x14ac:dyDescent="0.3">
      <c r="A34" s="74">
        <v>2</v>
      </c>
      <c r="B34" s="74">
        <v>2</v>
      </c>
      <c r="C34" s="74">
        <v>2</v>
      </c>
      <c r="D34" s="73">
        <v>2</v>
      </c>
      <c r="E34" s="74">
        <v>2</v>
      </c>
      <c r="F34" s="74">
        <v>5</v>
      </c>
      <c r="G34" s="73">
        <v>6</v>
      </c>
      <c r="H34" s="74">
        <v>7</v>
      </c>
    </row>
    <row r="35" spans="1:8" x14ac:dyDescent="0.3">
      <c r="A35" s="74">
        <v>1</v>
      </c>
      <c r="B35" s="74">
        <v>1</v>
      </c>
      <c r="C35" s="74">
        <v>1</v>
      </c>
      <c r="D35" s="73">
        <v>1</v>
      </c>
      <c r="E35" s="74">
        <v>5</v>
      </c>
      <c r="F35" s="74">
        <v>5</v>
      </c>
      <c r="G35" s="73">
        <v>6</v>
      </c>
      <c r="H35" s="74">
        <v>5</v>
      </c>
    </row>
    <row r="36" spans="1:8" x14ac:dyDescent="0.3">
      <c r="A36" s="74">
        <v>1</v>
      </c>
      <c r="B36" s="74">
        <v>1</v>
      </c>
      <c r="C36" s="74">
        <v>1</v>
      </c>
      <c r="D36" s="73">
        <v>1</v>
      </c>
      <c r="E36" s="74">
        <v>6</v>
      </c>
      <c r="F36" s="74">
        <v>6</v>
      </c>
      <c r="G36" s="73">
        <v>7</v>
      </c>
      <c r="H36" s="74">
        <v>1</v>
      </c>
    </row>
    <row r="37" spans="1:8" x14ac:dyDescent="0.3">
      <c r="A37" s="74">
        <v>1</v>
      </c>
      <c r="B37" s="74">
        <v>1</v>
      </c>
      <c r="C37" s="74">
        <v>1</v>
      </c>
      <c r="D37" s="73">
        <v>1</v>
      </c>
      <c r="E37" s="74">
        <v>5</v>
      </c>
      <c r="F37" s="74">
        <v>5</v>
      </c>
      <c r="G37" s="73">
        <v>6</v>
      </c>
      <c r="H37" s="74">
        <v>6</v>
      </c>
    </row>
    <row r="38" spans="1:8" x14ac:dyDescent="0.3">
      <c r="A38" s="74">
        <v>1</v>
      </c>
      <c r="B38" s="74">
        <v>1</v>
      </c>
      <c r="C38" s="74">
        <v>1</v>
      </c>
      <c r="D38" s="73">
        <v>1</v>
      </c>
      <c r="E38" s="74">
        <v>3</v>
      </c>
      <c r="F38" s="74">
        <v>1</v>
      </c>
      <c r="G38" s="73">
        <v>6</v>
      </c>
      <c r="H38" s="74">
        <v>7</v>
      </c>
    </row>
    <row r="39" spans="1:8" x14ac:dyDescent="0.3">
      <c r="A39" s="74">
        <v>1</v>
      </c>
      <c r="B39" s="74">
        <v>1</v>
      </c>
      <c r="C39" s="74">
        <v>1</v>
      </c>
      <c r="D39" s="73">
        <v>1</v>
      </c>
      <c r="E39" s="74">
        <v>1</v>
      </c>
      <c r="F39" s="74">
        <v>1</v>
      </c>
      <c r="G39" s="73">
        <v>4</v>
      </c>
      <c r="H39" s="74">
        <v>6</v>
      </c>
    </row>
    <row r="40" spans="1:8" x14ac:dyDescent="0.3">
      <c r="A40" s="74">
        <v>4</v>
      </c>
      <c r="B40" s="74">
        <v>3</v>
      </c>
      <c r="C40" s="74">
        <v>3</v>
      </c>
      <c r="D40" s="73">
        <v>3</v>
      </c>
      <c r="E40" s="74">
        <v>5</v>
      </c>
      <c r="F40" s="74">
        <v>5</v>
      </c>
      <c r="G40" s="73">
        <v>4</v>
      </c>
      <c r="H40" s="74">
        <v>4</v>
      </c>
    </row>
    <row r="41" spans="1:8" x14ac:dyDescent="0.3">
      <c r="A41" s="74">
        <v>1</v>
      </c>
      <c r="B41" s="74">
        <v>1</v>
      </c>
      <c r="C41" s="74">
        <v>2</v>
      </c>
      <c r="D41" s="73">
        <v>2</v>
      </c>
      <c r="E41" s="74">
        <v>3</v>
      </c>
      <c r="F41" s="74">
        <v>1</v>
      </c>
      <c r="G41" s="73">
        <v>6</v>
      </c>
      <c r="H41" s="74">
        <v>6</v>
      </c>
    </row>
    <row r="42" spans="1:8" x14ac:dyDescent="0.3">
      <c r="A42" s="74">
        <v>4</v>
      </c>
      <c r="B42" s="74">
        <v>3</v>
      </c>
      <c r="C42" s="74">
        <v>3</v>
      </c>
      <c r="D42" s="73">
        <v>3</v>
      </c>
      <c r="E42" s="74">
        <v>6</v>
      </c>
      <c r="F42" s="74">
        <v>7</v>
      </c>
      <c r="G42" s="73">
        <v>6</v>
      </c>
      <c r="H42" s="74">
        <v>5</v>
      </c>
    </row>
    <row r="43" spans="1:8" x14ac:dyDescent="0.3">
      <c r="A43" s="74">
        <v>3</v>
      </c>
      <c r="B43" s="74">
        <v>2</v>
      </c>
      <c r="C43" s="74">
        <v>1</v>
      </c>
      <c r="D43" s="73">
        <v>1</v>
      </c>
      <c r="E43" s="74">
        <v>5</v>
      </c>
      <c r="F43" s="74">
        <v>5</v>
      </c>
      <c r="G43" s="73">
        <v>6</v>
      </c>
      <c r="H43" s="74">
        <v>6</v>
      </c>
    </row>
    <row r="44" spans="1:8" x14ac:dyDescent="0.3">
      <c r="A44" s="72"/>
      <c r="B44" s="72"/>
      <c r="C44" s="72"/>
      <c r="D44" s="72"/>
      <c r="E44" s="72"/>
      <c r="F44" s="72"/>
      <c r="G44" s="72"/>
      <c r="H44" s="72"/>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topLeftCell="A7" workbookViewId="0">
      <selection activeCell="H25" sqref="H25"/>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-3</v>
      </c>
      <c r="B4" s="2">
        <f>IF(Data!B4&gt;0,Data!B4-4,"")</f>
        <v>-3</v>
      </c>
      <c r="C4" s="2">
        <f>IF(Data!C4&gt;0,Data!C4-4,"")</f>
        <v>-2</v>
      </c>
      <c r="D4" s="2">
        <f>IF(Data!D4&gt;0,Data!D4-4,"")</f>
        <v>-3</v>
      </c>
      <c r="E4" s="2">
        <f>IF(Data!E4&gt;0,Data!E4-4,"")</f>
        <v>2</v>
      </c>
      <c r="F4" s="2">
        <f>IF(Data!F4&gt;0,Data!F4-4,"")</f>
        <v>2</v>
      </c>
      <c r="G4" s="2">
        <f>IF(Data!G4&gt;0,Data!G4-4,"")</f>
        <v>2</v>
      </c>
      <c r="H4" s="2">
        <f>IF(Data!H4&gt;0,Data!H4-4,"")</f>
        <v>1</v>
      </c>
      <c r="K4" s="9">
        <f>IF(COUNT(A4,B4,C4,D4)&gt;0,AVERAGE(A4,B4,C4,D4),"")</f>
        <v>-2.75</v>
      </c>
      <c r="L4" s="9">
        <f>IF(COUNT(E4,F4,G4,H4)&gt;0,AVERAGE(E4,F4,G4,H4),"")</f>
        <v>1.75</v>
      </c>
      <c r="M4" s="9">
        <f>IF(COUNT(A4,B4,C4,D4,E4,F4,G4,H4)&gt;0,AVERAGE(A4,B4,C4,D4,E4,F4,G4,H4),"")</f>
        <v>-0.5</v>
      </c>
    </row>
    <row r="5" spans="1:13" x14ac:dyDescent="0.3">
      <c r="A5" s="2">
        <f>IF(Data!A5&gt;0,Data!A5-4,"")</f>
        <v>-2</v>
      </c>
      <c r="B5" s="2">
        <f>IF(Data!B5&gt;0,Data!B5-4,"")</f>
        <v>-2</v>
      </c>
      <c r="C5" s="2">
        <f>IF(Data!C5&gt;0,Data!C5-4,"")</f>
        <v>-2</v>
      </c>
      <c r="D5" s="2">
        <f>IF(Data!D5&gt;0,Data!D5-4,"")</f>
        <v>1</v>
      </c>
      <c r="E5" s="2">
        <f>IF(Data!E5&gt;0,Data!E5-4,"")</f>
        <v>1</v>
      </c>
      <c r="F5" s="2">
        <f>IF(Data!F5&gt;0,Data!F5-4,"")</f>
        <v>1</v>
      </c>
      <c r="G5" s="2">
        <f>IF(Data!G5&gt;0,Data!G5-4,"")</f>
        <v>2</v>
      </c>
      <c r="H5" s="2">
        <f>IF(Data!H5&gt;0,Data!H5-4,"")</f>
        <v>-1</v>
      </c>
      <c r="K5" s="9">
        <f t="shared" ref="K5:K68" si="0">IF(COUNT(A5,B5,C5,D5)&gt;0,AVERAGE(A5,B5,C5,D5),"")</f>
        <v>-1.25</v>
      </c>
      <c r="L5" s="9">
        <f t="shared" ref="L5:L68" si="1">IF(COUNT(E5,F5,G5,H5)&gt;0,AVERAGE(E5,F5,G5,H5),"")</f>
        <v>0.75</v>
      </c>
      <c r="M5" s="9">
        <f t="shared" ref="M5:M68" si="2">IF(COUNT(A5,B5,C5,D5,E5,F5,G5,H5)&gt;0,AVERAGE(A5,B5,C5,D5,E5,F5,G5,H5),"")</f>
        <v>-0.25</v>
      </c>
    </row>
    <row r="6" spans="1:13" x14ac:dyDescent="0.3">
      <c r="A6" s="2">
        <f>IF(Data!A6&gt;0,Data!A6-4,"")</f>
        <v>-3</v>
      </c>
      <c r="B6" s="2">
        <f>IF(Data!B6&gt;0,Data!B6-4,"")</f>
        <v>-3</v>
      </c>
      <c r="C6" s="2">
        <f>IF(Data!C6&gt;0,Data!C6-4,"")</f>
        <v>-2</v>
      </c>
      <c r="D6" s="2">
        <f>IF(Data!D6&gt;0,Data!D6-4,"")</f>
        <v>-2</v>
      </c>
      <c r="E6" s="2">
        <f>IF(Data!E6&gt;0,Data!E6-4,"")</f>
        <v>1</v>
      </c>
      <c r="F6" s="2">
        <f>IF(Data!F6&gt;0,Data!F6-4,"")</f>
        <v>1</v>
      </c>
      <c r="G6" s="2">
        <f>IF(Data!G6&gt;0,Data!G6-4,"")</f>
        <v>1</v>
      </c>
      <c r="H6" s="2">
        <f>IF(Data!H6&gt;0,Data!H6-4,"")</f>
        <v>1</v>
      </c>
      <c r="K6" s="9">
        <f t="shared" si="0"/>
        <v>-2.5</v>
      </c>
      <c r="L6" s="9">
        <f t="shared" si="1"/>
        <v>1</v>
      </c>
      <c r="M6" s="9">
        <f t="shared" si="2"/>
        <v>-0.75</v>
      </c>
    </row>
    <row r="7" spans="1:13" x14ac:dyDescent="0.3">
      <c r="A7" s="2">
        <f>IF(Data!A7&gt;0,Data!A7-4,"")</f>
        <v>-3</v>
      </c>
      <c r="B7" s="2">
        <f>IF(Data!B7&gt;0,Data!B7-4,"")</f>
        <v>-3</v>
      </c>
      <c r="C7" s="2">
        <f>IF(Data!C7&gt;0,Data!C7-4,"")</f>
        <v>-3</v>
      </c>
      <c r="D7" s="2">
        <f>IF(Data!D7&gt;0,Data!D7-4,"")</f>
        <v>-2</v>
      </c>
      <c r="E7" s="2">
        <f>IF(Data!E7&gt;0,Data!E7-4,"")</f>
        <v>-1</v>
      </c>
      <c r="F7" s="2">
        <f>IF(Data!F7&gt;0,Data!F7-4,"")</f>
        <v>-1</v>
      </c>
      <c r="G7" s="2">
        <f>IF(Data!G7&gt;0,Data!G7-4,"")</f>
        <v>1</v>
      </c>
      <c r="H7" s="2">
        <f>IF(Data!H7&gt;0,Data!H7-4,"")</f>
        <v>-1</v>
      </c>
      <c r="K7" s="9">
        <f t="shared" si="0"/>
        <v>-2.75</v>
      </c>
      <c r="L7" s="9">
        <f t="shared" si="1"/>
        <v>-0.5</v>
      </c>
      <c r="M7" s="9">
        <f t="shared" si="2"/>
        <v>-1.625</v>
      </c>
    </row>
    <row r="8" spans="1:13" x14ac:dyDescent="0.3">
      <c r="A8" s="2">
        <f>IF(Data!A8&gt;0,Data!A8-4,"")</f>
        <v>-3</v>
      </c>
      <c r="B8" s="2">
        <f>IF(Data!B8&gt;0,Data!B8-4,"")</f>
        <v>-3</v>
      </c>
      <c r="C8" s="2">
        <f>IF(Data!C8&gt;0,Data!C8-4,"")</f>
        <v>-3</v>
      </c>
      <c r="D8" s="2">
        <f>IF(Data!D8&gt;0,Data!D8-4,"")</f>
        <v>-3</v>
      </c>
      <c r="E8" s="2">
        <f>IF(Data!E8&gt;0,Data!E8-4,"")</f>
        <v>1</v>
      </c>
      <c r="F8" s="2">
        <f>IF(Data!F8&gt;0,Data!F8-4,"")</f>
        <v>1</v>
      </c>
      <c r="G8" s="2">
        <f>IF(Data!G8&gt;0,Data!G8-4,"")</f>
        <v>1</v>
      </c>
      <c r="H8" s="2">
        <f>IF(Data!H8&gt;0,Data!H8-4,"")</f>
        <v>3</v>
      </c>
      <c r="K8" s="9">
        <f t="shared" si="0"/>
        <v>-3</v>
      </c>
      <c r="L8" s="9">
        <f t="shared" si="1"/>
        <v>1.5</v>
      </c>
      <c r="M8" s="9">
        <f t="shared" si="2"/>
        <v>-0.75</v>
      </c>
    </row>
    <row r="9" spans="1:13" x14ac:dyDescent="0.3">
      <c r="A9" s="2">
        <f>IF(Data!A9&gt;0,Data!A9-4,"")</f>
        <v>-3</v>
      </c>
      <c r="B9" s="2">
        <f>IF(Data!B9&gt;0,Data!B9-4,"")</f>
        <v>-2</v>
      </c>
      <c r="C9" s="2">
        <f>IF(Data!C9&gt;0,Data!C9-4,"")</f>
        <v>-3</v>
      </c>
      <c r="D9" s="2">
        <f>IF(Data!D9&gt;0,Data!D9-4,"")</f>
        <v>-2</v>
      </c>
      <c r="E9" s="2">
        <f>IF(Data!E9&gt;0,Data!E9-4,"")</f>
        <v>2</v>
      </c>
      <c r="F9" s="2">
        <f>IF(Data!F9&gt;0,Data!F9-4,"")</f>
        <v>2</v>
      </c>
      <c r="G9" s="2">
        <f>IF(Data!G9&gt;0,Data!G9-4,"")</f>
        <v>1</v>
      </c>
      <c r="H9" s="2">
        <f>IF(Data!H9&gt;0,Data!H9-4,"")</f>
        <v>1</v>
      </c>
      <c r="K9" s="9">
        <f t="shared" si="0"/>
        <v>-2.5</v>
      </c>
      <c r="L9" s="9">
        <f t="shared" si="1"/>
        <v>1.5</v>
      </c>
      <c r="M9" s="9">
        <f t="shared" si="2"/>
        <v>-0.5</v>
      </c>
    </row>
    <row r="10" spans="1:13" x14ac:dyDescent="0.3">
      <c r="A10" s="2">
        <f>IF(Data!A10&gt;0,Data!A10-4,"")</f>
        <v>-3</v>
      </c>
      <c r="B10" s="2">
        <f>IF(Data!B10&gt;0,Data!B10-4,"")</f>
        <v>-3</v>
      </c>
      <c r="C10" s="2">
        <f>IF(Data!C10&gt;0,Data!C10-4,"")</f>
        <v>-3</v>
      </c>
      <c r="D10" s="2">
        <f>IF(Data!D10&gt;0,Data!D10-4,"")</f>
        <v>-3</v>
      </c>
      <c r="E10" s="2">
        <f>IF(Data!E10&gt;0,Data!E10-4,"")</f>
        <v>-2</v>
      </c>
      <c r="F10" s="2">
        <f>IF(Data!F10&gt;0,Data!F10-4,"")</f>
        <v>-2</v>
      </c>
      <c r="G10" s="2">
        <f>IF(Data!G10&gt;0,Data!G10-4,"")</f>
        <v>0</v>
      </c>
      <c r="H10" s="2">
        <f>IF(Data!H10&gt;0,Data!H10-4,"")</f>
        <v>0</v>
      </c>
      <c r="K10" s="9">
        <f t="shared" si="0"/>
        <v>-3</v>
      </c>
      <c r="L10" s="9">
        <f t="shared" si="1"/>
        <v>-1</v>
      </c>
      <c r="M10" s="9">
        <f t="shared" si="2"/>
        <v>-2</v>
      </c>
    </row>
    <row r="11" spans="1:13" x14ac:dyDescent="0.3">
      <c r="A11" s="2">
        <f>IF(Data!A11&gt;0,Data!A11-4,"")</f>
        <v>-3</v>
      </c>
      <c r="B11" s="2">
        <f>IF(Data!B11&gt;0,Data!B11-4,"")</f>
        <v>-2</v>
      </c>
      <c r="C11" s="2">
        <f>IF(Data!C11&gt;0,Data!C11-4,"")</f>
        <v>-3</v>
      </c>
      <c r="D11" s="2">
        <f>IF(Data!D11&gt;0,Data!D11-4,"")</f>
        <v>-2</v>
      </c>
      <c r="E11" s="2">
        <f>IF(Data!E11&gt;0,Data!E11-4,"")</f>
        <v>0</v>
      </c>
      <c r="F11" s="2">
        <f>IF(Data!F11&gt;0,Data!F11-4,"")</f>
        <v>1</v>
      </c>
      <c r="G11" s="2">
        <f>IF(Data!G11&gt;0,Data!G11-4,"")</f>
        <v>3</v>
      </c>
      <c r="H11" s="2">
        <f>IF(Data!H11&gt;0,Data!H11-4,"")</f>
        <v>1</v>
      </c>
      <c r="K11" s="9">
        <f t="shared" si="0"/>
        <v>-2.5</v>
      </c>
      <c r="L11" s="9">
        <f t="shared" si="1"/>
        <v>1.25</v>
      </c>
      <c r="M11" s="9">
        <f t="shared" si="2"/>
        <v>-0.625</v>
      </c>
    </row>
    <row r="12" spans="1:13" x14ac:dyDescent="0.3">
      <c r="A12" s="2">
        <f>IF(Data!A12&gt;0,Data!A12-4,"")</f>
        <v>-3</v>
      </c>
      <c r="B12" s="2">
        <f>IF(Data!B12&gt;0,Data!B12-4,"")</f>
        <v>-3</v>
      </c>
      <c r="C12" s="2">
        <f>IF(Data!C12&gt;0,Data!C12-4,"")</f>
        <v>-3</v>
      </c>
      <c r="D12" s="2">
        <f>IF(Data!D12&gt;0,Data!D12-4,"")</f>
        <v>-3</v>
      </c>
      <c r="E12" s="2">
        <f>IF(Data!E12&gt;0,Data!E12-4,"")</f>
        <v>2</v>
      </c>
      <c r="F12" s="2">
        <f>IF(Data!F12&gt;0,Data!F12-4,"")</f>
        <v>1</v>
      </c>
      <c r="G12" s="2">
        <f>IF(Data!G12&gt;0,Data!G12-4,"")</f>
        <v>2</v>
      </c>
      <c r="H12" s="2">
        <f>IF(Data!H12&gt;0,Data!H12-4,"")</f>
        <v>3</v>
      </c>
      <c r="K12" s="9">
        <f t="shared" si="0"/>
        <v>-3</v>
      </c>
      <c r="L12" s="9">
        <f t="shared" si="1"/>
        <v>2</v>
      </c>
      <c r="M12" s="9">
        <f t="shared" si="2"/>
        <v>-0.5</v>
      </c>
    </row>
    <row r="13" spans="1:13" x14ac:dyDescent="0.3">
      <c r="A13" s="2">
        <f>IF(Data!A13&gt;0,Data!A13-4,"")</f>
        <v>-3</v>
      </c>
      <c r="B13" s="2">
        <f>IF(Data!B13&gt;0,Data!B13-4,"")</f>
        <v>-3</v>
      </c>
      <c r="C13" s="2">
        <f>IF(Data!C13&gt;0,Data!C13-4,"")</f>
        <v>-3</v>
      </c>
      <c r="D13" s="2">
        <f>IF(Data!D13&gt;0,Data!D13-4,"")</f>
        <v>-2</v>
      </c>
      <c r="E13" s="2">
        <f>IF(Data!E13&gt;0,Data!E13-4,"")</f>
        <v>2</v>
      </c>
      <c r="F13" s="2">
        <f>IF(Data!F13&gt;0,Data!F13-4,"")</f>
        <v>2</v>
      </c>
      <c r="G13" s="2">
        <f>IF(Data!G13&gt;0,Data!G13-4,"")</f>
        <v>3</v>
      </c>
      <c r="H13" s="2">
        <f>IF(Data!H13&gt;0,Data!H13-4,"")</f>
        <v>1</v>
      </c>
      <c r="K13" s="9">
        <f t="shared" si="0"/>
        <v>-2.75</v>
      </c>
      <c r="L13" s="9">
        <f t="shared" si="1"/>
        <v>2</v>
      </c>
      <c r="M13" s="9">
        <f t="shared" si="2"/>
        <v>-0.375</v>
      </c>
    </row>
    <row r="14" spans="1:13" x14ac:dyDescent="0.3">
      <c r="A14" s="2">
        <f>IF(Data!A14&gt;0,Data!A14-4,"")</f>
        <v>-3</v>
      </c>
      <c r="B14" s="2">
        <f>IF(Data!B14&gt;0,Data!B14-4,"")</f>
        <v>-3</v>
      </c>
      <c r="C14" s="2">
        <f>IF(Data!C14&gt;0,Data!C14-4,"")</f>
        <v>-3</v>
      </c>
      <c r="D14" s="2">
        <f>IF(Data!D14&gt;0,Data!D14-4,"")</f>
        <v>-3</v>
      </c>
      <c r="E14" s="2">
        <f>IF(Data!E14&gt;0,Data!E14-4,"")</f>
        <v>-1</v>
      </c>
      <c r="F14" s="2">
        <f>IF(Data!F14&gt;0,Data!F14-4,"")</f>
        <v>-1</v>
      </c>
      <c r="G14" s="2">
        <f>IF(Data!G14&gt;0,Data!G14-4,"")</f>
        <v>2</v>
      </c>
      <c r="H14" s="2">
        <f>IF(Data!H14&gt;0,Data!H14-4,"")</f>
        <v>2</v>
      </c>
      <c r="K14" s="9">
        <f t="shared" si="0"/>
        <v>-3</v>
      </c>
      <c r="L14" s="9">
        <f t="shared" si="1"/>
        <v>0.5</v>
      </c>
      <c r="M14" s="9">
        <f t="shared" si="2"/>
        <v>-1.25</v>
      </c>
    </row>
    <row r="15" spans="1:13" x14ac:dyDescent="0.3">
      <c r="A15" s="2">
        <f>IF(Data!A15&gt;0,Data!A15-4,"")</f>
        <v>-1</v>
      </c>
      <c r="B15" s="2">
        <f>IF(Data!B15&gt;0,Data!B15-4,"")</f>
        <v>-2</v>
      </c>
      <c r="C15" s="2">
        <f>IF(Data!C15&gt;0,Data!C15-4,"")</f>
        <v>-2</v>
      </c>
      <c r="D15" s="2">
        <f>IF(Data!D15&gt;0,Data!D15-4,"")</f>
        <v>-2</v>
      </c>
      <c r="E15" s="2">
        <f>IF(Data!E15&gt;0,Data!E15-4,"")</f>
        <v>2</v>
      </c>
      <c r="F15" s="2">
        <f>IF(Data!F15&gt;0,Data!F15-4,"")</f>
        <v>2</v>
      </c>
      <c r="G15" s="2">
        <f>IF(Data!G15&gt;0,Data!G15-4,"")</f>
        <v>1</v>
      </c>
      <c r="H15" s="2">
        <f>IF(Data!H15&gt;0,Data!H15-4,"")</f>
        <v>1</v>
      </c>
      <c r="K15" s="9">
        <f t="shared" si="0"/>
        <v>-1.75</v>
      </c>
      <c r="L15" s="9">
        <f t="shared" si="1"/>
        <v>1.5</v>
      </c>
      <c r="M15" s="9">
        <f t="shared" si="2"/>
        <v>-0.125</v>
      </c>
    </row>
    <row r="16" spans="1:13" x14ac:dyDescent="0.3">
      <c r="A16" s="2">
        <f>IF(Data!A16&gt;0,Data!A16-4,"")</f>
        <v>-3</v>
      </c>
      <c r="B16" s="2">
        <f>IF(Data!B16&gt;0,Data!B16-4,"")</f>
        <v>-3</v>
      </c>
      <c r="C16" s="2">
        <f>IF(Data!C16&gt;0,Data!C16-4,"")</f>
        <v>-3</v>
      </c>
      <c r="D16" s="2">
        <f>IF(Data!D16&gt;0,Data!D16-4,"")</f>
        <v>-3</v>
      </c>
      <c r="E16" s="2">
        <f>IF(Data!E16&gt;0,Data!E16-4,"")</f>
        <v>3</v>
      </c>
      <c r="F16" s="2">
        <f>IF(Data!F16&gt;0,Data!F16-4,"")</f>
        <v>3</v>
      </c>
      <c r="G16" s="2">
        <f>IF(Data!G16&gt;0,Data!G16-4,"")</f>
        <v>2</v>
      </c>
      <c r="H16" s="2">
        <f>IF(Data!H16&gt;0,Data!H16-4,"")</f>
        <v>2</v>
      </c>
      <c r="K16" s="9">
        <f t="shared" si="0"/>
        <v>-3</v>
      </c>
      <c r="L16" s="9">
        <f t="shared" si="1"/>
        <v>2.5</v>
      </c>
      <c r="M16" s="9">
        <f t="shared" si="2"/>
        <v>-0.25</v>
      </c>
    </row>
    <row r="17" spans="1:13" x14ac:dyDescent="0.3">
      <c r="A17" s="2">
        <f>IF(Data!A17&gt;0,Data!A17-4,"")</f>
        <v>-2</v>
      </c>
      <c r="B17" s="2">
        <f>IF(Data!B17&gt;0,Data!B17-4,"")</f>
        <v>-3</v>
      </c>
      <c r="C17" s="2">
        <f>IF(Data!C17&gt;0,Data!C17-4,"")</f>
        <v>-3</v>
      </c>
      <c r="D17" s="2">
        <f>IF(Data!D17&gt;0,Data!D17-4,"")</f>
        <v>-3</v>
      </c>
      <c r="E17" s="2">
        <f>IF(Data!E17&gt;0,Data!E17-4,"")</f>
        <v>1</v>
      </c>
      <c r="F17" s="2">
        <f>IF(Data!F17&gt;0,Data!F17-4,"")</f>
        <v>1</v>
      </c>
      <c r="G17" s="2">
        <f>IF(Data!G17&gt;0,Data!G17-4,"")</f>
        <v>0</v>
      </c>
      <c r="H17" s="2">
        <f>IF(Data!H17&gt;0,Data!H17-4,"")</f>
        <v>0</v>
      </c>
      <c r="K17" s="9">
        <f t="shared" si="0"/>
        <v>-2.75</v>
      </c>
      <c r="L17" s="9">
        <f t="shared" si="1"/>
        <v>0.5</v>
      </c>
      <c r="M17" s="9">
        <f t="shared" si="2"/>
        <v>-1.125</v>
      </c>
    </row>
    <row r="18" spans="1:13" x14ac:dyDescent="0.3">
      <c r="A18" s="2">
        <f>IF(Data!A18&gt;0,Data!A18-4,"")</f>
        <v>-2</v>
      </c>
      <c r="B18" s="2">
        <f>IF(Data!B18&gt;0,Data!B18-4,"")</f>
        <v>-1</v>
      </c>
      <c r="C18" s="2">
        <f>IF(Data!C18&gt;0,Data!C18-4,"")</f>
        <v>-2</v>
      </c>
      <c r="D18" s="2">
        <f>IF(Data!D18&gt;0,Data!D18-4,"")</f>
        <v>1</v>
      </c>
      <c r="E18" s="2">
        <f>IF(Data!E18&gt;0,Data!E18-4,"")</f>
        <v>1</v>
      </c>
      <c r="F18" s="2">
        <f>IF(Data!F18&gt;0,Data!F18-4,"")</f>
        <v>1</v>
      </c>
      <c r="G18" s="2">
        <f>IF(Data!G18&gt;0,Data!G18-4,"")</f>
        <v>1</v>
      </c>
      <c r="H18" s="2">
        <f>IF(Data!H18&gt;0,Data!H18-4,"")</f>
        <v>0</v>
      </c>
      <c r="K18" s="9">
        <f t="shared" si="0"/>
        <v>-1</v>
      </c>
      <c r="L18" s="9">
        <f t="shared" si="1"/>
        <v>0.75</v>
      </c>
      <c r="M18" s="9">
        <f t="shared" si="2"/>
        <v>-0.125</v>
      </c>
    </row>
    <row r="19" spans="1:13" x14ac:dyDescent="0.3">
      <c r="A19" s="2">
        <f>IF(Data!A19&gt;0,Data!A19-4,"")</f>
        <v>-2</v>
      </c>
      <c r="B19" s="2">
        <f>IF(Data!B19&gt;0,Data!B19-4,"")</f>
        <v>-2</v>
      </c>
      <c r="C19" s="2">
        <f>IF(Data!C19&gt;0,Data!C19-4,"")</f>
        <v>0</v>
      </c>
      <c r="D19" s="2">
        <f>IF(Data!D19&gt;0,Data!D19-4,"")</f>
        <v>-2</v>
      </c>
      <c r="E19" s="2">
        <f>IF(Data!E19&gt;0,Data!E19-4,"")</f>
        <v>2</v>
      </c>
      <c r="F19" s="2">
        <f>IF(Data!F19&gt;0,Data!F19-4,"")</f>
        <v>2</v>
      </c>
      <c r="G19" s="2">
        <f>IF(Data!G19&gt;0,Data!G19-4,"")</f>
        <v>1</v>
      </c>
      <c r="H19" s="2">
        <f>IF(Data!H19&gt;0,Data!H19-4,"")</f>
        <v>0</v>
      </c>
      <c r="K19" s="9">
        <f t="shared" si="0"/>
        <v>-1.5</v>
      </c>
      <c r="L19" s="9">
        <f t="shared" si="1"/>
        <v>1.25</v>
      </c>
      <c r="M19" s="9">
        <f t="shared" si="2"/>
        <v>-0.125</v>
      </c>
    </row>
    <row r="20" spans="1:13" x14ac:dyDescent="0.3">
      <c r="A20" s="2">
        <f>IF(Data!A20&gt;0,Data!A20-4,"")</f>
        <v>-3</v>
      </c>
      <c r="B20" s="2">
        <f>IF(Data!B20&gt;0,Data!B20-4,"")</f>
        <v>-2</v>
      </c>
      <c r="C20" s="2">
        <f>IF(Data!C20&gt;0,Data!C20-4,"")</f>
        <v>-2</v>
      </c>
      <c r="D20" s="2">
        <f>IF(Data!D20&gt;0,Data!D20-4,"")</f>
        <v>-3</v>
      </c>
      <c r="E20" s="2">
        <f>IF(Data!E20&gt;0,Data!E20-4,"")</f>
        <v>3</v>
      </c>
      <c r="F20" s="2">
        <f>IF(Data!F20&gt;0,Data!F20-4,"")</f>
        <v>2</v>
      </c>
      <c r="G20" s="2">
        <f>IF(Data!G20&gt;0,Data!G20-4,"")</f>
        <v>2</v>
      </c>
      <c r="H20" s="2">
        <f>IF(Data!H20&gt;0,Data!H20-4,"")</f>
        <v>2</v>
      </c>
      <c r="K20" s="9">
        <f t="shared" si="0"/>
        <v>-2.5</v>
      </c>
      <c r="L20" s="9">
        <f t="shared" si="1"/>
        <v>2.25</v>
      </c>
      <c r="M20" s="9">
        <f t="shared" si="2"/>
        <v>-0.125</v>
      </c>
    </row>
    <row r="21" spans="1:13" x14ac:dyDescent="0.3">
      <c r="A21" s="2">
        <f>IF(Data!A21&gt;0,Data!A21-4,"")</f>
        <v>-3</v>
      </c>
      <c r="B21" s="2">
        <f>IF(Data!B21&gt;0,Data!B21-4,"")</f>
        <v>-3</v>
      </c>
      <c r="C21" s="2">
        <f>IF(Data!C21&gt;0,Data!C21-4,"")</f>
        <v>-2</v>
      </c>
      <c r="D21" s="2">
        <f>IF(Data!D21&gt;0,Data!D21-4,"")</f>
        <v>-3</v>
      </c>
      <c r="E21" s="2">
        <f>IF(Data!E21&gt;0,Data!E21-4,"")</f>
        <v>2</v>
      </c>
      <c r="F21" s="2">
        <f>IF(Data!F21&gt;0,Data!F21-4,"")</f>
        <v>2</v>
      </c>
      <c r="G21" s="2">
        <f>IF(Data!G21&gt;0,Data!G21-4,"")</f>
        <v>1</v>
      </c>
      <c r="H21" s="2">
        <f>IF(Data!H21&gt;0,Data!H21-4,"")</f>
        <v>2</v>
      </c>
      <c r="K21" s="9">
        <f t="shared" si="0"/>
        <v>-2.75</v>
      </c>
      <c r="L21" s="9">
        <f t="shared" si="1"/>
        <v>1.75</v>
      </c>
      <c r="M21" s="9">
        <f t="shared" si="2"/>
        <v>-0.5</v>
      </c>
    </row>
    <row r="22" spans="1:13" x14ac:dyDescent="0.3">
      <c r="A22" s="2">
        <f>IF(Data!A22&gt;0,Data!A22-4,"")</f>
        <v>-1</v>
      </c>
      <c r="B22" s="2">
        <f>IF(Data!B22&gt;0,Data!B22-4,"")</f>
        <v>-1</v>
      </c>
      <c r="C22" s="2">
        <f>IF(Data!C22&gt;0,Data!C22-4,"")</f>
        <v>-2</v>
      </c>
      <c r="D22" s="2">
        <f>IF(Data!D22&gt;0,Data!D22-4,"")</f>
        <v>-1</v>
      </c>
      <c r="E22" s="2">
        <f>IF(Data!E22&gt;0,Data!E22-4,"")</f>
        <v>2</v>
      </c>
      <c r="F22" s="2">
        <f>IF(Data!F22&gt;0,Data!F22-4,"")</f>
        <v>2</v>
      </c>
      <c r="G22" s="2">
        <f>IF(Data!G22&gt;0,Data!G22-4,"")</f>
        <v>2</v>
      </c>
      <c r="H22" s="2">
        <f>IF(Data!H22&gt;0,Data!H22-4,"")</f>
        <v>2</v>
      </c>
      <c r="K22" s="9">
        <f t="shared" si="0"/>
        <v>-1.25</v>
      </c>
      <c r="L22" s="9">
        <f t="shared" si="1"/>
        <v>2</v>
      </c>
      <c r="M22" s="9">
        <f t="shared" si="2"/>
        <v>0.375</v>
      </c>
    </row>
    <row r="23" spans="1:13" x14ac:dyDescent="0.3">
      <c r="A23" s="2">
        <f>IF(Data!A23&gt;0,Data!A23-4,"")</f>
        <v>-3</v>
      </c>
      <c r="B23" s="2">
        <f>IF(Data!B23&gt;0,Data!B23-4,"")</f>
        <v>-3</v>
      </c>
      <c r="C23" s="2">
        <f>IF(Data!C23&gt;0,Data!C23-4,"")</f>
        <v>-3</v>
      </c>
      <c r="D23" s="2">
        <f>IF(Data!D23&gt;0,Data!D23-4,"")</f>
        <v>-3</v>
      </c>
      <c r="E23" s="2">
        <f>IF(Data!E23&gt;0,Data!E23-4,"")</f>
        <v>0</v>
      </c>
      <c r="F23" s="2">
        <f>IF(Data!F23&gt;0,Data!F23-4,"")</f>
        <v>3</v>
      </c>
      <c r="G23" s="2">
        <f>IF(Data!G23&gt;0,Data!G23-4,"")</f>
        <v>2</v>
      </c>
      <c r="H23" s="2">
        <f>IF(Data!H23&gt;0,Data!H23-4,"")</f>
        <v>2</v>
      </c>
      <c r="K23" s="9">
        <f t="shared" si="0"/>
        <v>-3</v>
      </c>
      <c r="L23" s="9">
        <f t="shared" si="1"/>
        <v>1.75</v>
      </c>
      <c r="M23" s="9">
        <f t="shared" si="2"/>
        <v>-0.625</v>
      </c>
    </row>
    <row r="24" spans="1:13" x14ac:dyDescent="0.3">
      <c r="A24" s="2">
        <f>IF(Data!A24&gt;0,Data!A24-4,"")</f>
        <v>-2</v>
      </c>
      <c r="B24" s="2">
        <f>IF(Data!B24&gt;0,Data!B24-4,"")</f>
        <v>-1</v>
      </c>
      <c r="C24" s="2">
        <f>IF(Data!C24&gt;0,Data!C24-4,"")</f>
        <v>-3</v>
      </c>
      <c r="D24" s="2">
        <f>IF(Data!D24&gt;0,Data!D24-4,"")</f>
        <v>-2</v>
      </c>
      <c r="E24" s="2">
        <f>IF(Data!E24&gt;0,Data!E24-4,"")</f>
        <v>0</v>
      </c>
      <c r="F24" s="2">
        <f>IF(Data!F24&gt;0,Data!F24-4,"")</f>
        <v>-1</v>
      </c>
      <c r="G24" s="2">
        <f>IF(Data!G24&gt;0,Data!G24-4,"")</f>
        <v>1</v>
      </c>
      <c r="H24" s="2">
        <f>IF(Data!H24&gt;0,Data!H24-4,"")</f>
        <v>1</v>
      </c>
      <c r="K24" s="9">
        <f t="shared" si="0"/>
        <v>-2</v>
      </c>
      <c r="L24" s="9">
        <f t="shared" si="1"/>
        <v>0.25</v>
      </c>
      <c r="M24" s="9">
        <f t="shared" si="2"/>
        <v>-0.875</v>
      </c>
    </row>
    <row r="25" spans="1:13" x14ac:dyDescent="0.3">
      <c r="A25" s="2">
        <f>IF(Data!A25&gt;0,Data!A25-4,"")</f>
        <v>1</v>
      </c>
      <c r="B25" s="2">
        <f>IF(Data!B25&gt;0,Data!B25-4,"")</f>
        <v>-2</v>
      </c>
      <c r="C25" s="2">
        <f>IF(Data!C25&gt;0,Data!C25-4,"")</f>
        <v>-2</v>
      </c>
      <c r="D25" s="2">
        <f>IF(Data!D25&gt;0,Data!D25-4,"")</f>
        <v>-2</v>
      </c>
      <c r="E25" s="2">
        <f>IF(Data!E25&gt;0,Data!E25-4,"")</f>
        <v>1</v>
      </c>
      <c r="F25" s="2">
        <f>IF(Data!F25&gt;0,Data!F25-4,"")</f>
        <v>1</v>
      </c>
      <c r="G25" s="2">
        <f>IF(Data!G25&gt;0,Data!G25-4,"")</f>
        <v>-1</v>
      </c>
      <c r="H25" s="2">
        <f>IF(Data!H25&gt;0,Data!H25-4,"")</f>
        <v>0</v>
      </c>
      <c r="K25" s="9">
        <f t="shared" si="0"/>
        <v>-1.25</v>
      </c>
      <c r="L25" s="9">
        <f t="shared" si="1"/>
        <v>0.25</v>
      </c>
      <c r="M25" s="9">
        <f t="shared" si="2"/>
        <v>-0.5</v>
      </c>
    </row>
    <row r="26" spans="1:13" x14ac:dyDescent="0.3">
      <c r="A26" s="2">
        <f>IF(Data!A26&gt;0,Data!A26-4,"")</f>
        <v>-3</v>
      </c>
      <c r="B26" s="2">
        <f>IF(Data!B26&gt;0,Data!B26-4,"")</f>
        <v>-3</v>
      </c>
      <c r="C26" s="2">
        <f>IF(Data!C26&gt;0,Data!C26-4,"")</f>
        <v>-3</v>
      </c>
      <c r="D26" s="2">
        <f>IF(Data!D26&gt;0,Data!D26-4,"")</f>
        <v>-3</v>
      </c>
      <c r="E26" s="2">
        <f>IF(Data!E26&gt;0,Data!E26-4,"")</f>
        <v>1</v>
      </c>
      <c r="F26" s="2">
        <f>IF(Data!F26&gt;0,Data!F26-4,"")</f>
        <v>-1</v>
      </c>
      <c r="G26" s="2">
        <f>IF(Data!G26&gt;0,Data!G26-4,"")</f>
        <v>2</v>
      </c>
      <c r="H26" s="2">
        <f>IF(Data!H26&gt;0,Data!H26-4,"")</f>
        <v>1</v>
      </c>
      <c r="K26" s="9">
        <f t="shared" si="0"/>
        <v>-3</v>
      </c>
      <c r="L26" s="9">
        <f t="shared" si="1"/>
        <v>0.75</v>
      </c>
      <c r="M26" s="9">
        <f t="shared" si="2"/>
        <v>-1.125</v>
      </c>
    </row>
    <row r="27" spans="1:13" x14ac:dyDescent="0.3">
      <c r="A27" s="2">
        <f>IF(Data!A27&gt;0,Data!A27-4,"")</f>
        <v>-3</v>
      </c>
      <c r="B27" s="2">
        <f>IF(Data!B27&gt;0,Data!B27-4,"")</f>
        <v>-3</v>
      </c>
      <c r="C27" s="2">
        <f>IF(Data!C27&gt;0,Data!C27-4,"")</f>
        <v>-3</v>
      </c>
      <c r="D27" s="2">
        <f>IF(Data!D27&gt;0,Data!D27-4,"")</f>
        <v>-2</v>
      </c>
      <c r="E27" s="2">
        <f>IF(Data!E27&gt;0,Data!E27-4,"")</f>
        <v>1</v>
      </c>
      <c r="F27" s="2">
        <f>IF(Data!F27&gt;0,Data!F27-4,"")</f>
        <v>0</v>
      </c>
      <c r="G27" s="2">
        <f>IF(Data!G27&gt;0,Data!G27-4,"")</f>
        <v>2</v>
      </c>
      <c r="H27" s="2">
        <f>IF(Data!H27&gt;0,Data!H27-4,"")</f>
        <v>2</v>
      </c>
      <c r="K27" s="9">
        <f t="shared" si="0"/>
        <v>-2.75</v>
      </c>
      <c r="L27" s="9">
        <f t="shared" si="1"/>
        <v>1.25</v>
      </c>
      <c r="M27" s="9">
        <f t="shared" si="2"/>
        <v>-0.75</v>
      </c>
    </row>
    <row r="28" spans="1:13" x14ac:dyDescent="0.3">
      <c r="A28" s="2">
        <f>IF(Data!A28&gt;0,Data!A28-4,"")</f>
        <v>-2</v>
      </c>
      <c r="B28" s="2">
        <f>IF(Data!B28&gt;0,Data!B28-4,"")</f>
        <v>-3</v>
      </c>
      <c r="C28" s="2">
        <f>IF(Data!C28&gt;0,Data!C28-4,"")</f>
        <v>-3</v>
      </c>
      <c r="D28" s="2">
        <f>IF(Data!D28&gt;0,Data!D28-4,"")</f>
        <v>-3</v>
      </c>
      <c r="E28" s="2">
        <f>IF(Data!E28&gt;0,Data!E28-4,"")</f>
        <v>2</v>
      </c>
      <c r="F28" s="2">
        <f>IF(Data!F28&gt;0,Data!F28-4,"")</f>
        <v>1</v>
      </c>
      <c r="G28" s="2">
        <f>IF(Data!G28&gt;0,Data!G28-4,"")</f>
        <v>3</v>
      </c>
      <c r="H28" s="2">
        <f>IF(Data!H28&gt;0,Data!H28-4,"")</f>
        <v>3</v>
      </c>
      <c r="K28" s="9">
        <f t="shared" si="0"/>
        <v>-2.75</v>
      </c>
      <c r="L28" s="9">
        <f t="shared" si="1"/>
        <v>2.25</v>
      </c>
      <c r="M28" s="9">
        <f t="shared" si="2"/>
        <v>-0.25</v>
      </c>
    </row>
    <row r="29" spans="1:13" x14ac:dyDescent="0.3">
      <c r="A29" s="2">
        <f>IF(Data!A29&gt;0,Data!A29-4,"")</f>
        <v>-3</v>
      </c>
      <c r="B29" s="2">
        <f>IF(Data!B29&gt;0,Data!B29-4,"")</f>
        <v>-1</v>
      </c>
      <c r="C29" s="2">
        <f>IF(Data!C29&gt;0,Data!C29-4,"")</f>
        <v>-2</v>
      </c>
      <c r="D29" s="2">
        <f>IF(Data!D29&gt;0,Data!D29-4,"")</f>
        <v>-2</v>
      </c>
      <c r="E29" s="2">
        <f>IF(Data!E29&gt;0,Data!E29-4,"")</f>
        <v>2</v>
      </c>
      <c r="F29" s="2">
        <f>IF(Data!F29&gt;0,Data!F29-4,"")</f>
        <v>-2</v>
      </c>
      <c r="G29" s="2">
        <f>IF(Data!G29&gt;0,Data!G29-4,"")</f>
        <v>1</v>
      </c>
      <c r="H29" s="2">
        <f>IF(Data!H29&gt;0,Data!H29-4,"")</f>
        <v>1</v>
      </c>
      <c r="K29" s="9">
        <f t="shared" si="0"/>
        <v>-2</v>
      </c>
      <c r="L29" s="9">
        <f t="shared" si="1"/>
        <v>0.5</v>
      </c>
      <c r="M29" s="9">
        <f t="shared" si="2"/>
        <v>-0.75</v>
      </c>
    </row>
    <row r="30" spans="1:13" x14ac:dyDescent="0.3">
      <c r="A30" s="2">
        <f>IF(Data!A30&gt;0,Data!A30-4,"")</f>
        <v>-2</v>
      </c>
      <c r="B30" s="2">
        <f>IF(Data!B30&gt;0,Data!B30-4,"")</f>
        <v>-2</v>
      </c>
      <c r="C30" s="2">
        <f>IF(Data!C30&gt;0,Data!C30-4,"")</f>
        <v>-3</v>
      </c>
      <c r="D30" s="2">
        <f>IF(Data!D30&gt;0,Data!D30-4,"")</f>
        <v>-3</v>
      </c>
      <c r="E30" s="2">
        <f>IF(Data!E30&gt;0,Data!E30-4,"")</f>
        <v>2</v>
      </c>
      <c r="F30" s="2">
        <f>IF(Data!F30&gt;0,Data!F30-4,"")</f>
        <v>2</v>
      </c>
      <c r="G30" s="2">
        <f>IF(Data!G30&gt;0,Data!G30-4,"")</f>
        <v>0</v>
      </c>
      <c r="H30" s="2">
        <f>IF(Data!H30&gt;0,Data!H30-4,"")</f>
        <v>-1</v>
      </c>
      <c r="K30" s="9">
        <f t="shared" si="0"/>
        <v>-2.5</v>
      </c>
      <c r="L30" s="9">
        <f t="shared" si="1"/>
        <v>0.75</v>
      </c>
      <c r="M30" s="9">
        <f t="shared" si="2"/>
        <v>-0.875</v>
      </c>
    </row>
    <row r="31" spans="1:13" x14ac:dyDescent="0.3">
      <c r="A31" s="2">
        <f>IF(Data!A31&gt;0,Data!A31-4,"")</f>
        <v>-3</v>
      </c>
      <c r="B31" s="2">
        <f>IF(Data!B31&gt;0,Data!B31-4,"")</f>
        <v>-1</v>
      </c>
      <c r="C31" s="2">
        <f>IF(Data!C31&gt;0,Data!C31-4,"")</f>
        <v>-3</v>
      </c>
      <c r="D31" s="2">
        <f>IF(Data!D31&gt;0,Data!D31-4,"")</f>
        <v>-3</v>
      </c>
      <c r="E31" s="2">
        <f>IF(Data!E31&gt;0,Data!E31-4,"")</f>
        <v>2</v>
      </c>
      <c r="F31" s="2">
        <f>IF(Data!F31&gt;0,Data!F31-4,"")</f>
        <v>-3</v>
      </c>
      <c r="G31" s="2">
        <f>IF(Data!G31&gt;0,Data!G31-4,"")</f>
        <v>3</v>
      </c>
      <c r="H31" s="2">
        <f>IF(Data!H31&gt;0,Data!H31-4,"")</f>
        <v>3</v>
      </c>
      <c r="K31" s="9">
        <f t="shared" si="0"/>
        <v>-2.5</v>
      </c>
      <c r="L31" s="9">
        <f t="shared" si="1"/>
        <v>1.25</v>
      </c>
      <c r="M31" s="9">
        <f t="shared" si="2"/>
        <v>-0.625</v>
      </c>
    </row>
    <row r="32" spans="1:13" x14ac:dyDescent="0.3">
      <c r="A32" s="2">
        <f>IF(Data!A32&gt;0,Data!A32-4,"")</f>
        <v>-3</v>
      </c>
      <c r="B32" s="2">
        <f>IF(Data!B32&gt;0,Data!B32-4,"")</f>
        <v>-2</v>
      </c>
      <c r="C32" s="2">
        <f>IF(Data!C32&gt;0,Data!C32-4,"")</f>
        <v>-3</v>
      </c>
      <c r="D32" s="2">
        <f>IF(Data!D32&gt;0,Data!D32-4,"")</f>
        <v>2</v>
      </c>
      <c r="E32" s="2">
        <f>IF(Data!E32&gt;0,Data!E32-4,"")</f>
        <v>-2</v>
      </c>
      <c r="F32" s="2">
        <f>IF(Data!F32&gt;0,Data!F32-4,"")</f>
        <v>-1</v>
      </c>
      <c r="G32" s="2">
        <f>IF(Data!G32&gt;0,Data!G32-4,"")</f>
        <v>1</v>
      </c>
      <c r="H32" s="2">
        <f>IF(Data!H32&gt;0,Data!H32-4,"")</f>
        <v>1</v>
      </c>
      <c r="K32" s="9">
        <f t="shared" si="0"/>
        <v>-1.5</v>
      </c>
      <c r="L32" s="9">
        <f t="shared" si="1"/>
        <v>-0.25</v>
      </c>
      <c r="M32" s="9">
        <f t="shared" si="2"/>
        <v>-0.875</v>
      </c>
    </row>
    <row r="33" spans="1:13" x14ac:dyDescent="0.3">
      <c r="A33" s="2">
        <f>IF(Data!A33&gt;0,Data!A33-4,"")</f>
        <v>-3</v>
      </c>
      <c r="B33" s="2">
        <f>IF(Data!B33&gt;0,Data!B33-4,"")</f>
        <v>-3</v>
      </c>
      <c r="C33" s="2">
        <f>IF(Data!C33&gt;0,Data!C33-4,"")</f>
        <v>-3</v>
      </c>
      <c r="D33" s="2">
        <f>IF(Data!D33&gt;0,Data!D33-4,"")</f>
        <v>-3</v>
      </c>
      <c r="E33" s="2">
        <f>IF(Data!E33&gt;0,Data!E33-4,"")</f>
        <v>-3</v>
      </c>
      <c r="F33" s="2">
        <f>IF(Data!F33&gt;0,Data!F33-4,"")</f>
        <v>-3</v>
      </c>
      <c r="G33" s="2">
        <f>IF(Data!G33&gt;0,Data!G33-4,"")</f>
        <v>2</v>
      </c>
      <c r="H33" s="2">
        <f>IF(Data!H33&gt;0,Data!H33-4,"")</f>
        <v>2</v>
      </c>
      <c r="K33" s="9">
        <f t="shared" si="0"/>
        <v>-3</v>
      </c>
      <c r="L33" s="9">
        <f t="shared" si="1"/>
        <v>-0.5</v>
      </c>
      <c r="M33" s="9">
        <f t="shared" si="2"/>
        <v>-1.75</v>
      </c>
    </row>
    <row r="34" spans="1:13" x14ac:dyDescent="0.3">
      <c r="A34" s="2">
        <f>IF(Data!A34&gt;0,Data!A34-4,"")</f>
        <v>-2</v>
      </c>
      <c r="B34" s="2">
        <f>IF(Data!B34&gt;0,Data!B34-4,"")</f>
        <v>-2</v>
      </c>
      <c r="C34" s="2">
        <f>IF(Data!C34&gt;0,Data!C34-4,"")</f>
        <v>-2</v>
      </c>
      <c r="D34" s="2">
        <f>IF(Data!D34&gt;0,Data!D34-4,"")</f>
        <v>-2</v>
      </c>
      <c r="E34" s="2">
        <f>IF(Data!E34&gt;0,Data!E34-4,"")</f>
        <v>-2</v>
      </c>
      <c r="F34" s="2">
        <f>IF(Data!F34&gt;0,Data!F34-4,"")</f>
        <v>1</v>
      </c>
      <c r="G34" s="2">
        <f>IF(Data!G34&gt;0,Data!G34-4,"")</f>
        <v>2</v>
      </c>
      <c r="H34" s="2">
        <f>IF(Data!H34&gt;0,Data!H34-4,"")</f>
        <v>3</v>
      </c>
      <c r="K34" s="9">
        <f t="shared" si="0"/>
        <v>-2</v>
      </c>
      <c r="L34" s="9">
        <f t="shared" si="1"/>
        <v>1</v>
      </c>
      <c r="M34" s="9">
        <f t="shared" si="2"/>
        <v>-0.5</v>
      </c>
    </row>
    <row r="35" spans="1:13" x14ac:dyDescent="0.3">
      <c r="A35" s="2">
        <f>IF(Data!A35&gt;0,Data!A35-4,"")</f>
        <v>-3</v>
      </c>
      <c r="B35" s="2">
        <f>IF(Data!B35&gt;0,Data!B35-4,"")</f>
        <v>-3</v>
      </c>
      <c r="C35" s="2">
        <f>IF(Data!C35&gt;0,Data!C35-4,"")</f>
        <v>-3</v>
      </c>
      <c r="D35" s="2">
        <f>IF(Data!D35&gt;0,Data!D35-4,"")</f>
        <v>-3</v>
      </c>
      <c r="E35" s="2">
        <f>IF(Data!E35&gt;0,Data!E35-4,"")</f>
        <v>1</v>
      </c>
      <c r="F35" s="2">
        <f>IF(Data!F35&gt;0,Data!F35-4,"")</f>
        <v>1</v>
      </c>
      <c r="G35" s="2">
        <f>IF(Data!G35&gt;0,Data!G35-4,"")</f>
        <v>2</v>
      </c>
      <c r="H35" s="2">
        <f>IF(Data!H35&gt;0,Data!H35-4,"")</f>
        <v>1</v>
      </c>
      <c r="K35" s="9">
        <f t="shared" si="0"/>
        <v>-3</v>
      </c>
      <c r="L35" s="9">
        <f t="shared" si="1"/>
        <v>1.25</v>
      </c>
      <c r="M35" s="9">
        <f t="shared" si="2"/>
        <v>-0.875</v>
      </c>
    </row>
    <row r="36" spans="1:13" x14ac:dyDescent="0.3">
      <c r="A36" s="2">
        <f>IF(Data!A36&gt;0,Data!A36-4,"")</f>
        <v>-3</v>
      </c>
      <c r="B36" s="2">
        <f>IF(Data!B36&gt;0,Data!B36-4,"")</f>
        <v>-3</v>
      </c>
      <c r="C36" s="2">
        <f>IF(Data!C36&gt;0,Data!C36-4,"")</f>
        <v>-3</v>
      </c>
      <c r="D36" s="2">
        <f>IF(Data!D36&gt;0,Data!D36-4,"")</f>
        <v>-3</v>
      </c>
      <c r="E36" s="2">
        <f>IF(Data!E36&gt;0,Data!E36-4,"")</f>
        <v>2</v>
      </c>
      <c r="F36" s="2">
        <f>IF(Data!F36&gt;0,Data!F36-4,"")</f>
        <v>2</v>
      </c>
      <c r="G36" s="2">
        <f>IF(Data!G36&gt;0,Data!G36-4,"")</f>
        <v>3</v>
      </c>
      <c r="H36" s="2">
        <f>IF(Data!H36&gt;0,Data!H36-4,"")</f>
        <v>-3</v>
      </c>
      <c r="K36" s="9">
        <f t="shared" si="0"/>
        <v>-3</v>
      </c>
      <c r="L36" s="9">
        <f t="shared" si="1"/>
        <v>1</v>
      </c>
      <c r="M36" s="9">
        <f t="shared" si="2"/>
        <v>-1</v>
      </c>
    </row>
    <row r="37" spans="1:13" x14ac:dyDescent="0.3">
      <c r="A37" s="2">
        <f>IF(Data!A37&gt;0,Data!A37-4,"")</f>
        <v>-3</v>
      </c>
      <c r="B37" s="2">
        <f>IF(Data!B37&gt;0,Data!B37-4,"")</f>
        <v>-3</v>
      </c>
      <c r="C37" s="2">
        <f>IF(Data!C37&gt;0,Data!C37-4,"")</f>
        <v>-3</v>
      </c>
      <c r="D37" s="2">
        <f>IF(Data!D37&gt;0,Data!D37-4,"")</f>
        <v>-3</v>
      </c>
      <c r="E37" s="2">
        <f>IF(Data!E37&gt;0,Data!E37-4,"")</f>
        <v>1</v>
      </c>
      <c r="F37" s="2">
        <f>IF(Data!F37&gt;0,Data!F37-4,"")</f>
        <v>1</v>
      </c>
      <c r="G37" s="2">
        <f>IF(Data!G37&gt;0,Data!G37-4,"")</f>
        <v>2</v>
      </c>
      <c r="H37" s="2">
        <f>IF(Data!H37&gt;0,Data!H37-4,"")</f>
        <v>2</v>
      </c>
      <c r="K37" s="9">
        <f t="shared" si="0"/>
        <v>-3</v>
      </c>
      <c r="L37" s="9">
        <f t="shared" si="1"/>
        <v>1.5</v>
      </c>
      <c r="M37" s="9">
        <f t="shared" si="2"/>
        <v>-0.75</v>
      </c>
    </row>
    <row r="38" spans="1:13" x14ac:dyDescent="0.3">
      <c r="A38" s="2">
        <f>IF(Data!A38&gt;0,Data!A38-4,"")</f>
        <v>-3</v>
      </c>
      <c r="B38" s="2">
        <f>IF(Data!B38&gt;0,Data!B38-4,"")</f>
        <v>-3</v>
      </c>
      <c r="C38" s="2">
        <f>IF(Data!C38&gt;0,Data!C38-4,"")</f>
        <v>-3</v>
      </c>
      <c r="D38" s="2">
        <f>IF(Data!D38&gt;0,Data!D38-4,"")</f>
        <v>-3</v>
      </c>
      <c r="E38" s="2">
        <f>IF(Data!E38&gt;0,Data!E38-4,"")</f>
        <v>-1</v>
      </c>
      <c r="F38" s="2">
        <f>IF(Data!F38&gt;0,Data!F38-4,"")</f>
        <v>-3</v>
      </c>
      <c r="G38" s="2">
        <f>IF(Data!G38&gt;0,Data!G38-4,"")</f>
        <v>2</v>
      </c>
      <c r="H38" s="2">
        <f>IF(Data!H38&gt;0,Data!H38-4,"")</f>
        <v>3</v>
      </c>
      <c r="K38" s="9">
        <f t="shared" si="0"/>
        <v>-3</v>
      </c>
      <c r="L38" s="9">
        <f t="shared" si="1"/>
        <v>0.25</v>
      </c>
      <c r="M38" s="9">
        <f t="shared" si="2"/>
        <v>-1.375</v>
      </c>
    </row>
    <row r="39" spans="1:13" x14ac:dyDescent="0.3">
      <c r="A39" s="2">
        <f>IF(Data!A39&gt;0,Data!A39-4,"")</f>
        <v>-3</v>
      </c>
      <c r="B39" s="2">
        <f>IF(Data!B39&gt;0,Data!B39-4,"")</f>
        <v>-3</v>
      </c>
      <c r="C39" s="2">
        <f>IF(Data!C39&gt;0,Data!C39-4,"")</f>
        <v>-3</v>
      </c>
      <c r="D39" s="2">
        <f>IF(Data!D39&gt;0,Data!D39-4,"")</f>
        <v>-3</v>
      </c>
      <c r="E39" s="2">
        <f>IF(Data!E39&gt;0,Data!E39-4,"")</f>
        <v>-3</v>
      </c>
      <c r="F39" s="2">
        <f>IF(Data!F39&gt;0,Data!F39-4,"")</f>
        <v>-3</v>
      </c>
      <c r="G39" s="2">
        <f>IF(Data!G39&gt;0,Data!G39-4,"")</f>
        <v>0</v>
      </c>
      <c r="H39" s="2">
        <f>IF(Data!H39&gt;0,Data!H39-4,"")</f>
        <v>2</v>
      </c>
      <c r="K39" s="9">
        <f t="shared" si="0"/>
        <v>-3</v>
      </c>
      <c r="L39" s="9">
        <f t="shared" si="1"/>
        <v>-1</v>
      </c>
      <c r="M39" s="9">
        <f t="shared" si="2"/>
        <v>-2</v>
      </c>
    </row>
    <row r="40" spans="1:13" x14ac:dyDescent="0.3">
      <c r="A40" s="2">
        <f>IF(Data!A40&gt;0,Data!A40-4,"")</f>
        <v>0</v>
      </c>
      <c r="B40" s="2">
        <f>IF(Data!B40&gt;0,Data!B40-4,"")</f>
        <v>-1</v>
      </c>
      <c r="C40" s="2">
        <f>IF(Data!C40&gt;0,Data!C40-4,"")</f>
        <v>-1</v>
      </c>
      <c r="D40" s="2">
        <f>IF(Data!D40&gt;0,Data!D40-4,"")</f>
        <v>-1</v>
      </c>
      <c r="E40" s="2">
        <f>IF(Data!E40&gt;0,Data!E40-4,"")</f>
        <v>1</v>
      </c>
      <c r="F40" s="2">
        <f>IF(Data!F40&gt;0,Data!F40-4,"")</f>
        <v>1</v>
      </c>
      <c r="G40" s="2">
        <f>IF(Data!G40&gt;0,Data!G40-4,"")</f>
        <v>0</v>
      </c>
      <c r="H40" s="2">
        <f>IF(Data!H40&gt;0,Data!H40-4,"")</f>
        <v>0</v>
      </c>
      <c r="K40" s="9">
        <f t="shared" si="0"/>
        <v>-0.75</v>
      </c>
      <c r="L40" s="9">
        <f t="shared" si="1"/>
        <v>0.5</v>
      </c>
      <c r="M40" s="9">
        <f t="shared" si="2"/>
        <v>-0.125</v>
      </c>
    </row>
    <row r="41" spans="1:13" x14ac:dyDescent="0.3">
      <c r="A41" s="2">
        <f>IF(Data!A41&gt;0,Data!A41-4,"")</f>
        <v>-3</v>
      </c>
      <c r="B41" s="2">
        <f>IF(Data!B41&gt;0,Data!B41-4,"")</f>
        <v>-3</v>
      </c>
      <c r="C41" s="2">
        <f>IF(Data!C41&gt;0,Data!C41-4,"")</f>
        <v>-2</v>
      </c>
      <c r="D41" s="2">
        <f>IF(Data!D41&gt;0,Data!D41-4,"")</f>
        <v>-2</v>
      </c>
      <c r="E41" s="2">
        <f>IF(Data!E41&gt;0,Data!E41-4,"")</f>
        <v>-1</v>
      </c>
      <c r="F41" s="2">
        <f>IF(Data!F41&gt;0,Data!F41-4,"")</f>
        <v>-3</v>
      </c>
      <c r="G41" s="2">
        <f>IF(Data!G41&gt;0,Data!G41-4,"")</f>
        <v>2</v>
      </c>
      <c r="H41" s="2">
        <f>IF(Data!H41&gt;0,Data!H41-4,"")</f>
        <v>2</v>
      </c>
      <c r="K41" s="9">
        <f t="shared" si="0"/>
        <v>-2.5</v>
      </c>
      <c r="L41" s="9">
        <f t="shared" si="1"/>
        <v>0</v>
      </c>
      <c r="M41" s="9">
        <f t="shared" si="2"/>
        <v>-1.25</v>
      </c>
    </row>
    <row r="42" spans="1:13" x14ac:dyDescent="0.3">
      <c r="A42" s="2">
        <f>IF(Data!A42&gt;0,Data!A42-4,"")</f>
        <v>0</v>
      </c>
      <c r="B42" s="2">
        <f>IF(Data!B42&gt;0,Data!B42-4,"")</f>
        <v>-1</v>
      </c>
      <c r="C42" s="2">
        <f>IF(Data!C42&gt;0,Data!C42-4,"")</f>
        <v>-1</v>
      </c>
      <c r="D42" s="2">
        <f>IF(Data!D42&gt;0,Data!D42-4,"")</f>
        <v>-1</v>
      </c>
      <c r="E42" s="2">
        <f>IF(Data!E42&gt;0,Data!E42-4,"")</f>
        <v>2</v>
      </c>
      <c r="F42" s="2">
        <f>IF(Data!F42&gt;0,Data!F42-4,"")</f>
        <v>3</v>
      </c>
      <c r="G42" s="2">
        <f>IF(Data!G42&gt;0,Data!G42-4,"")</f>
        <v>2</v>
      </c>
      <c r="H42" s="2">
        <f>IF(Data!H42&gt;0,Data!H42-4,"")</f>
        <v>1</v>
      </c>
      <c r="K42" s="9">
        <f t="shared" si="0"/>
        <v>-0.75</v>
      </c>
      <c r="L42" s="9">
        <f t="shared" si="1"/>
        <v>2</v>
      </c>
      <c r="M42" s="9">
        <f t="shared" si="2"/>
        <v>0.625</v>
      </c>
    </row>
    <row r="43" spans="1:13" x14ac:dyDescent="0.3">
      <c r="A43" s="2">
        <f>IF(Data!A43&gt;0,Data!A43-4,"")</f>
        <v>-1</v>
      </c>
      <c r="B43" s="2">
        <f>IF(Data!B43&gt;0,Data!B43-4,"")</f>
        <v>-2</v>
      </c>
      <c r="C43" s="2">
        <f>IF(Data!C43&gt;0,Data!C43-4,"")</f>
        <v>-3</v>
      </c>
      <c r="D43" s="2">
        <f>IF(Data!D43&gt;0,Data!D43-4,"")</f>
        <v>-3</v>
      </c>
      <c r="E43" s="2">
        <f>IF(Data!E43&gt;0,Data!E43-4,"")</f>
        <v>1</v>
      </c>
      <c r="F43" s="2">
        <f>IF(Data!F43&gt;0,Data!F43-4,"")</f>
        <v>1</v>
      </c>
      <c r="G43" s="2">
        <f>IF(Data!G43&gt;0,Data!G43-4,"")</f>
        <v>2</v>
      </c>
      <c r="H43" s="2">
        <f>IF(Data!H43&gt;0,Data!H43-4,"")</f>
        <v>2</v>
      </c>
      <c r="K43" s="9">
        <f t="shared" si="0"/>
        <v>-2.25</v>
      </c>
      <c r="L43" s="9">
        <f t="shared" si="1"/>
        <v>1.5</v>
      </c>
      <c r="M43" s="9">
        <f t="shared" si="2"/>
        <v>-0.375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topLeftCell="G1" workbookViewId="0">
      <selection activeCell="M5" sqref="M5"/>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-2.4</v>
      </c>
      <c r="C4" s="6">
        <f>VAR(DT!A4:A1004)</f>
        <v>1.0153846153846153</v>
      </c>
      <c r="D4" s="6">
        <f>SQRT(C4)</f>
        <v>1.0076629473115577</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-2.375</v>
      </c>
      <c r="R4" s="8"/>
    </row>
    <row r="5" spans="1:18" x14ac:dyDescent="0.3">
      <c r="A5" s="4">
        <v>2</v>
      </c>
      <c r="B5" s="6">
        <f>AVERAGE(DT!B4:B1004)</f>
        <v>-2.375</v>
      </c>
      <c r="C5" s="6">
        <f>VAR(DT!B4:B1004)</f>
        <v>0.59935897435897434</v>
      </c>
      <c r="D5" s="6">
        <f t="shared" ref="D5:D11" si="0">SQRT(C5)</f>
        <v>0.77418277839214067</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0.98750000000000004</v>
      </c>
    </row>
    <row r="6" spans="1:18" x14ac:dyDescent="0.3">
      <c r="A6" s="4">
        <v>3</v>
      </c>
      <c r="B6" s="6">
        <f>AVERAGE(DT!C4:C1004)</f>
        <v>-2.5249999999999999</v>
      </c>
      <c r="C6" s="6">
        <f>VAR(DT!C4:C1004)</f>
        <v>0.51217948717948703</v>
      </c>
      <c r="D6" s="6">
        <f t="shared" si="0"/>
        <v>0.71566716228948712</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-0.69374999999999998</v>
      </c>
    </row>
    <row r="7" spans="1:18" x14ac:dyDescent="0.3">
      <c r="A7" s="4">
        <v>4</v>
      </c>
      <c r="B7" s="6">
        <f>AVERAGE(DT!D4:D1004)</f>
        <v>-2.2000000000000002</v>
      </c>
      <c r="C7" s="6">
        <f>VAR(DT!D4:D1004)</f>
        <v>1.4461538461538463</v>
      </c>
      <c r="D7" s="6">
        <f t="shared" si="0"/>
        <v>1.2025613689761725</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0.75</v>
      </c>
      <c r="C8" s="6">
        <f>VAR(DT!E4:E1004)</f>
        <v>2.5</v>
      </c>
      <c r="D8" s="6">
        <f t="shared" si="0"/>
        <v>1.5811388300841898</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0.47499999999999998</v>
      </c>
      <c r="C9" s="6">
        <f>VAR(DT!F4:F1004)</f>
        <v>3.3326923076923074</v>
      </c>
      <c r="D9" s="6">
        <f t="shared" si="0"/>
        <v>1.8255662978079725</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1.5249999999999999</v>
      </c>
      <c r="C10" s="6">
        <f>VAR(DT!G4:G1004)</f>
        <v>0.92243589743589727</v>
      </c>
      <c r="D10" s="6">
        <f t="shared" si="0"/>
        <v>0.96043526457325445</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1.2</v>
      </c>
      <c r="C11" s="6">
        <f>VAR(DT!H4:H1004)</f>
        <v>1.7538461538461541</v>
      </c>
      <c r="D11" s="6">
        <f t="shared" si="0"/>
        <v>1.3243285671789136</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sqref="A1:O1"/>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-2.4</v>
      </c>
      <c r="C5" s="12">
        <f>Results!D4</f>
        <v>1.0076629473115577</v>
      </c>
      <c r="D5" s="7">
        <f>Results!E4</f>
        <v>40</v>
      </c>
      <c r="E5" s="12">
        <f t="shared" ref="E5:E12" si="0">CONFIDENCE(0.05, C5, D5)</f>
        <v>0.31227224449053825</v>
      </c>
      <c r="F5" s="12">
        <f t="shared" ref="F5:F12" si="1">B5-E5</f>
        <v>-2.7122722444905381</v>
      </c>
      <c r="G5" s="12">
        <f t="shared" ref="G5:G12" si="2">B5+E5</f>
        <v>-2.0877277555094618</v>
      </c>
      <c r="I5" s="11" t="str">
        <f>VLOOKUP(Read_First!B4,Items!A1:S50,18,FALSE)</f>
        <v>Pragmatic Quality</v>
      </c>
      <c r="J5" s="12">
        <f>AVERAGE(DT!K4:K1004)</f>
        <v>-2.375</v>
      </c>
      <c r="K5" s="12">
        <f>STDEV(DT!K4:K1004)</f>
        <v>0.70710678118654757</v>
      </c>
      <c r="L5" s="7">
        <f>MAX(D5:D12)</f>
        <v>40</v>
      </c>
      <c r="M5" s="12">
        <f t="shared" ref="M5:M7" si="3">CONFIDENCE(0.05, K5, L5)</f>
        <v>0.21913063514414532</v>
      </c>
      <c r="N5" s="12">
        <f t="shared" ref="N5:N7" si="4">J5-M5</f>
        <v>-2.5941306351441451</v>
      </c>
      <c r="O5" s="12">
        <f t="shared" ref="O5:O7" si="5">J5+M5</f>
        <v>-2.1558693648558549</v>
      </c>
    </row>
    <row r="6" spans="1:15" x14ac:dyDescent="0.3">
      <c r="A6" s="13">
        <v>2</v>
      </c>
      <c r="B6" s="12">
        <f>Results!B5</f>
        <v>-2.375</v>
      </c>
      <c r="C6" s="12">
        <f>Results!D5</f>
        <v>0.77418277839214067</v>
      </c>
      <c r="D6" s="7">
        <f>Results!E5</f>
        <v>40</v>
      </c>
      <c r="E6" s="12">
        <f t="shared" si="0"/>
        <v>0.23991732007159597</v>
      </c>
      <c r="F6" s="12">
        <f t="shared" si="1"/>
        <v>-2.6149173200715961</v>
      </c>
      <c r="G6" s="12">
        <f t="shared" si="2"/>
        <v>-2.1350826799284039</v>
      </c>
      <c r="I6" s="11" t="str">
        <f>VLOOKUP(Read_First!B4,Items!A1:S50,19,FALSE)</f>
        <v>Hedonic Quality</v>
      </c>
      <c r="J6" s="12">
        <f>AVERAGE(DT!L4:L1004)</f>
        <v>0.98750000000000004</v>
      </c>
      <c r="K6" s="12">
        <f>STDEV(DT!L4:L1004)</f>
        <v>0.88605651842653577</v>
      </c>
      <c r="L6" s="7">
        <f>L5</f>
        <v>40</v>
      </c>
      <c r="M6" s="12">
        <f t="shared" si="3"/>
        <v>0.27458671423092101</v>
      </c>
      <c r="N6" s="12">
        <f t="shared" si="4"/>
        <v>0.71291328576907897</v>
      </c>
      <c r="O6" s="12">
        <f t="shared" si="5"/>
        <v>1.2620867142309211</v>
      </c>
    </row>
    <row r="7" spans="1:15" x14ac:dyDescent="0.3">
      <c r="A7" s="13">
        <v>3</v>
      </c>
      <c r="B7" s="12">
        <f>Results!B6</f>
        <v>-2.5249999999999999</v>
      </c>
      <c r="C7" s="12">
        <f>Results!D6</f>
        <v>0.71566716228948712</v>
      </c>
      <c r="D7" s="7">
        <f>Results!E6</f>
        <v>40</v>
      </c>
      <c r="E7" s="12">
        <f t="shared" si="0"/>
        <v>0.22178347598526324</v>
      </c>
      <c r="F7" s="12">
        <f t="shared" si="1"/>
        <v>-2.746783475985263</v>
      </c>
      <c r="G7" s="12">
        <f t="shared" si="2"/>
        <v>-2.3032165240147369</v>
      </c>
      <c r="I7" s="11" t="s">
        <v>419</v>
      </c>
      <c r="J7" s="12">
        <f>AVERAGE(DT!M4:M1004)</f>
        <v>-0.69374999999999998</v>
      </c>
      <c r="K7" s="12">
        <f>STDEV(DT!M4:M1004)</f>
        <v>0.56892695894586032</v>
      </c>
      <c r="L7" s="7">
        <f>L6</f>
        <v>40</v>
      </c>
      <c r="M7" s="12">
        <f t="shared" si="3"/>
        <v>0.17630905144939268</v>
      </c>
      <c r="N7" s="12">
        <f t="shared" si="4"/>
        <v>-0.87005905144939266</v>
      </c>
      <c r="O7" s="12">
        <f t="shared" si="5"/>
        <v>-0.51744094855060729</v>
      </c>
    </row>
    <row r="8" spans="1:15" x14ac:dyDescent="0.3">
      <c r="A8" s="13">
        <v>4</v>
      </c>
      <c r="B8" s="12">
        <f>Results!B7</f>
        <v>-2.2000000000000002</v>
      </c>
      <c r="C8" s="12">
        <f>Results!D7</f>
        <v>1.2025613689761725</v>
      </c>
      <c r="D8" s="7">
        <f>Results!E7</f>
        <v>40</v>
      </c>
      <c r="E8" s="12">
        <f t="shared" si="0"/>
        <v>0.37267078126640218</v>
      </c>
      <c r="F8" s="12">
        <f t="shared" si="1"/>
        <v>-2.5726707812664023</v>
      </c>
      <c r="G8" s="12">
        <f t="shared" si="2"/>
        <v>-1.8273292187335981</v>
      </c>
      <c r="I8" s="39"/>
      <c r="J8" s="40"/>
      <c r="K8" s="40"/>
      <c r="L8" s="45"/>
      <c r="M8" s="40"/>
      <c r="N8" s="40"/>
      <c r="O8" s="40"/>
    </row>
    <row r="9" spans="1:15" x14ac:dyDescent="0.3">
      <c r="A9" s="13">
        <v>5</v>
      </c>
      <c r="B9" s="12">
        <f>Results!B8</f>
        <v>0.75</v>
      </c>
      <c r="C9" s="12">
        <f>Results!D8</f>
        <v>1.5811388300841898</v>
      </c>
      <c r="D9" s="7">
        <f>Results!E8</f>
        <v>40</v>
      </c>
      <c r="E9" s="12">
        <f t="shared" si="0"/>
        <v>0.4899909961350134</v>
      </c>
      <c r="F9" s="12">
        <f t="shared" si="1"/>
        <v>0.2600090038649866</v>
      </c>
      <c r="G9" s="12">
        <f t="shared" si="2"/>
        <v>1.2399909961350133</v>
      </c>
      <c r="I9" s="39"/>
      <c r="J9" s="40"/>
      <c r="K9" s="40"/>
      <c r="L9" s="45"/>
      <c r="M9" s="40"/>
      <c r="N9" s="40"/>
      <c r="O9" s="40"/>
    </row>
    <row r="10" spans="1:15" x14ac:dyDescent="0.3">
      <c r="A10" s="13">
        <v>6</v>
      </c>
      <c r="B10" s="12">
        <f>Results!B9</f>
        <v>0.47499999999999998</v>
      </c>
      <c r="C10" s="12">
        <f>Results!D9</f>
        <v>1.8255662978079725</v>
      </c>
      <c r="D10" s="7">
        <f>Results!E9</f>
        <v>40</v>
      </c>
      <c r="E10" s="12">
        <f t="shared" si="0"/>
        <v>0.56573846126200544</v>
      </c>
      <c r="F10" s="12">
        <f t="shared" si="1"/>
        <v>-9.0738461262005465E-2</v>
      </c>
      <c r="G10" s="12">
        <f t="shared" si="2"/>
        <v>1.0407384612620054</v>
      </c>
      <c r="I10" s="20"/>
      <c r="J10" s="40"/>
      <c r="K10" s="40"/>
      <c r="L10" s="45"/>
      <c r="M10" s="40"/>
      <c r="N10" s="40"/>
      <c r="O10" s="40"/>
    </row>
    <row r="11" spans="1:15" x14ac:dyDescent="0.3">
      <c r="A11" s="13">
        <v>7</v>
      </c>
      <c r="B11" s="12">
        <f>Results!B10</f>
        <v>1.5249999999999999</v>
      </c>
      <c r="C11" s="12">
        <f>Results!D10</f>
        <v>0.96043526457325445</v>
      </c>
      <c r="D11" s="7">
        <f>Results!E10</f>
        <v>40</v>
      </c>
      <c r="E11" s="12">
        <f t="shared" si="0"/>
        <v>0.29763650291631011</v>
      </c>
      <c r="F11" s="12">
        <f t="shared" si="1"/>
        <v>1.2273634970836897</v>
      </c>
      <c r="G11" s="12">
        <f t="shared" si="2"/>
        <v>1.8226365029163101</v>
      </c>
    </row>
    <row r="12" spans="1:15" x14ac:dyDescent="0.3">
      <c r="A12" s="13">
        <v>8</v>
      </c>
      <c r="B12" s="12">
        <f>Results!B11</f>
        <v>1.2</v>
      </c>
      <c r="C12" s="12">
        <f>Results!D11</f>
        <v>1.3243285671789136</v>
      </c>
      <c r="D12" s="7">
        <f>Results!E11</f>
        <v>40</v>
      </c>
      <c r="E12" s="12">
        <f t="shared" si="0"/>
        <v>0.41040613353825411</v>
      </c>
      <c r="F12" s="12">
        <f t="shared" si="1"/>
        <v>0.7895938664617459</v>
      </c>
      <c r="G12" s="12">
        <f t="shared" si="2"/>
        <v>1.610406133538254</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G13" sqref="G13"/>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0.5587602701389629</v>
      </c>
      <c r="G5" s="32">
        <v>5.6</v>
      </c>
      <c r="H5" s="33">
        <f>CORREL(DT!E4:E1004,DT!F4:F1004)</f>
        <v>0.67289982641911006</v>
      </c>
    </row>
    <row r="6" spans="1:18" x14ac:dyDescent="0.3">
      <c r="D6" s="32">
        <v>1.3</v>
      </c>
      <c r="E6" s="33">
        <f>CORREL(DT!A4:A1004,DT!C4:C1004)</f>
        <v>0.5191129568493501</v>
      </c>
      <c r="G6" s="32">
        <v>5.7</v>
      </c>
      <c r="H6" s="33">
        <f>CORREL(DT!E4:E1004,DT!G4:G1004)</f>
        <v>0.18995459924100891</v>
      </c>
    </row>
    <row r="7" spans="1:18" x14ac:dyDescent="0.3">
      <c r="D7" s="32">
        <v>1.4</v>
      </c>
      <c r="E7" s="33">
        <f>CORREL(DT!A4:A1004,DT!D4:D1004)</f>
        <v>0.29200611176843982</v>
      </c>
      <c r="G7" s="32">
        <v>5.8</v>
      </c>
      <c r="H7" s="33">
        <f>CORREL(DT!E4:E1004,DT!H4:H1004)</f>
        <v>-0.11020775375559674</v>
      </c>
    </row>
    <row r="8" spans="1:18" x14ac:dyDescent="0.3">
      <c r="D8" s="32">
        <v>2.2999999999999998</v>
      </c>
      <c r="E8" s="33">
        <f>CORREL(DT!B4:B1004,DT!C4:C1004)</f>
        <v>0.46857145492309893</v>
      </c>
      <c r="G8" s="32">
        <v>6.7</v>
      </c>
      <c r="H8" s="33">
        <f>CORREL(DT!F4:F1004,DT!G4:G1004)</f>
        <v>7.3486193453637619E-2</v>
      </c>
    </row>
    <row r="9" spans="1:18" x14ac:dyDescent="0.3">
      <c r="D9" s="32">
        <v>2.4</v>
      </c>
      <c r="E9" s="33">
        <f>CORREL(DT!B4:B1004,DT!D4:D1004)</f>
        <v>0.52328494379290991</v>
      </c>
      <c r="G9" s="32">
        <v>6.8</v>
      </c>
      <c r="H9" s="33">
        <f>CORREL(DT!F4:F1004,DT!H4:H1004)</f>
        <v>-0.20999416449944347</v>
      </c>
    </row>
    <row r="10" spans="1:18" x14ac:dyDescent="0.3">
      <c r="D10" s="32">
        <v>3.4</v>
      </c>
      <c r="E10" s="33">
        <f>CORREL(DT!C4:C1004,DT!D4:D1004)</f>
        <v>0.35155968067086196</v>
      </c>
      <c r="G10" s="32">
        <v>7.8</v>
      </c>
      <c r="H10" s="33">
        <f>CORREL(DT!G4:G1004,DT!H4:H1004)</f>
        <v>0.31851407969984258</v>
      </c>
    </row>
    <row r="11" spans="1:18" x14ac:dyDescent="0.3">
      <c r="D11" s="34" t="s">
        <v>266</v>
      </c>
      <c r="E11" s="33">
        <f>AVERAGE(E5:E10)</f>
        <v>0.45221590302393722</v>
      </c>
      <c r="G11" s="34" t="s">
        <v>266</v>
      </c>
      <c r="H11" s="33">
        <f>AVERAGE(H5:H10)</f>
        <v>0.15577546342642648</v>
      </c>
    </row>
    <row r="12" spans="1:18" x14ac:dyDescent="0.3">
      <c r="C12" s="10"/>
      <c r="D12" s="35" t="s">
        <v>3</v>
      </c>
      <c r="E12" s="36">
        <f>(4*E11)/(1+(3*E11))</f>
        <v>0.76755791929892958</v>
      </c>
      <c r="F12" s="10"/>
      <c r="G12" s="35" t="s">
        <v>3</v>
      </c>
      <c r="H12" s="36">
        <f>(4*H11)/(1+(3*H11))</f>
        <v>0.42465115998296027</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-2.375</v>
      </c>
      <c r="C4" s="14" t="str">
        <f>IF(B4&gt;E32,"Excellent",IF(B4&gt;D32,"Good",IF(B4&gt;C32,"Above average",IF(B4&gt;B32,"Below average","Bad"))))</f>
        <v>Bad</v>
      </c>
      <c r="D4" t="str">
        <f>IF(B4&gt;E32,"In the range of the 10% best results",IF(B4&gt;D32,"10% of results better, 75% of results worse",IF(B4&gt;C32,"25% of results better, 50% of results worse",IF(B4&gt;B32,"50% of results better, 25% of results worse","In the range of the 25% worst results"))))</f>
        <v>In the range of the 25% worst results</v>
      </c>
    </row>
    <row r="5" spans="1:8" x14ac:dyDescent="0.3">
      <c r="A5" s="16" t="str">
        <f>VLOOKUP(Read_First!B4,Items!A1:S50,19,FALSE)</f>
        <v>Hedonic Quality</v>
      </c>
      <c r="B5" s="15">
        <f>Results!L5</f>
        <v>0.98750000000000004</v>
      </c>
      <c r="C5" s="14" t="str">
        <f>IF(B5&gt;E33,"Excellent",IF(B5&gt;D33,"Good",IF(B5&gt;C33,"Above Average",IF(B5&gt;B33,"Below Average","Bad"))))</f>
        <v>Above Average</v>
      </c>
      <c r="D5" t="str">
        <f>IF(B5&gt;E33,"In the range of the 10% best results",IF(B5&gt;D33,"10% of results better, 75% of results worse",IF(B5&gt;C33,"25% of results better, 50% of results worse",IF(B5&gt;B33,"50% of results better, 25% of results worse","In the range of the 25% worst results"))))</f>
        <v>25% of results better, 50% of results worse</v>
      </c>
    </row>
    <row r="6" spans="1:8" x14ac:dyDescent="0.3">
      <c r="A6" s="16" t="s">
        <v>419</v>
      </c>
      <c r="B6" s="41">
        <f>Results!L6</f>
        <v>-0.69374999999999998</v>
      </c>
      <c r="C6" s="14" t="str">
        <f>IF(B6&gt;E34,"Excellent",IF(B6&gt;D34,"Good",IF(B6&gt;C34,"Above Average",IF(B6&gt;B34,"Below Average","Bad"))))</f>
        <v>Bad</v>
      </c>
      <c r="D6" t="str">
        <f>IF(B6&gt;E34,"In the range of the 10% best results",IF(B6&gt;D34,"10% of results better, 75% of results worse",IF(B6&gt;C34,"25% of results better, 50% of results worse",IF(B6&gt;B34,"50% of results better, 25% of results worse","In the range of the 25% worst results"))))</f>
        <v>In the range of the 25% worst results</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-2.375</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0.98750000000000004</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-0.69374999999999998</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topLeftCell="A4" workbookViewId="0">
      <selection activeCell="L11" sqref="L11"/>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-3</v>
      </c>
      <c r="B4" s="2">
        <f>IF(Data!B4&gt;0,Data!B4-4,"")</f>
        <v>-3</v>
      </c>
      <c r="C4" s="2">
        <f>IF(Data!C4&gt;0,Data!C4-4,"")</f>
        <v>-2</v>
      </c>
      <c r="D4" s="2">
        <f>IF(Data!D4&gt;0,Data!D4-4,"")</f>
        <v>-3</v>
      </c>
      <c r="E4" s="2">
        <f>IF(Data!E4&gt;0,Data!E4-4,"")</f>
        <v>2</v>
      </c>
      <c r="F4" s="2">
        <f>IF(Data!F4&gt;0,Data!F4-4,"")</f>
        <v>2</v>
      </c>
      <c r="G4" s="2">
        <f>IF(Data!G4&gt;0,Data!G4-4,"")</f>
        <v>2</v>
      </c>
      <c r="H4" s="2">
        <f>IF(Data!H4&gt;0,Data!H4-4,"")</f>
        <v>1</v>
      </c>
      <c r="K4" s="7" t="str">
        <f>IF((MAX(A4,B4,C4,D4)-MIN(A4,B4,C4,D4))&gt;3,1,"")</f>
        <v/>
      </c>
      <c r="L4" s="7" t="str">
        <f>IF((MAX(E4,F4,G4,H4)-MIN(E4,F4,G4,H4))&gt;3,1,"")</f>
        <v/>
      </c>
      <c r="M4" s="4">
        <f>IF(COUNT(A4:D4)&gt;0,IF(COUNT(E4:H4)&gt;0,SUM(K4,L4),0),"")</f>
        <v>0</v>
      </c>
    </row>
    <row r="5" spans="1:13" x14ac:dyDescent="0.3">
      <c r="A5" s="2">
        <f>IF(Data!A5&gt;0,Data!A5-4,"")</f>
        <v>-2</v>
      </c>
      <c r="B5" s="2">
        <f>IF(Data!B5&gt;0,Data!B5-4,"")</f>
        <v>-2</v>
      </c>
      <c r="C5" s="2">
        <f>IF(Data!C5&gt;0,Data!C5-4,"")</f>
        <v>-2</v>
      </c>
      <c r="D5" s="2">
        <f>IF(Data!D5&gt;0,Data!D5-4,"")</f>
        <v>1</v>
      </c>
      <c r="E5" s="2">
        <f>IF(Data!E5&gt;0,Data!E5-4,"")</f>
        <v>1</v>
      </c>
      <c r="F5" s="2">
        <f>IF(Data!F5&gt;0,Data!F5-4,"")</f>
        <v>1</v>
      </c>
      <c r="G5" s="2">
        <f>IF(Data!G5&gt;0,Data!G5-4,"")</f>
        <v>2</v>
      </c>
      <c r="H5" s="2">
        <f>IF(Data!H5&gt;0,Data!H5-4,"")</f>
        <v>-1</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-3</v>
      </c>
      <c r="B6" s="2">
        <f>IF(Data!B6&gt;0,Data!B6-4,"")</f>
        <v>-3</v>
      </c>
      <c r="C6" s="2">
        <f>IF(Data!C6&gt;0,Data!C6-4,"")</f>
        <v>-2</v>
      </c>
      <c r="D6" s="2">
        <f>IF(Data!D6&gt;0,Data!D6-4,"")</f>
        <v>-2</v>
      </c>
      <c r="E6" s="2">
        <f>IF(Data!E6&gt;0,Data!E6-4,"")</f>
        <v>1</v>
      </c>
      <c r="F6" s="2">
        <f>IF(Data!F6&gt;0,Data!F6-4,"")</f>
        <v>1</v>
      </c>
      <c r="G6" s="2">
        <f>IF(Data!G6&gt;0,Data!G6-4,"")</f>
        <v>1</v>
      </c>
      <c r="H6" s="2">
        <f>IF(Data!H6&gt;0,Data!H6-4,"")</f>
        <v>1</v>
      </c>
      <c r="K6" s="7" t="str">
        <f t="shared" si="0"/>
        <v/>
      </c>
      <c r="L6" s="7" t="str">
        <f t="shared" si="1"/>
        <v/>
      </c>
      <c r="M6" s="4">
        <f t="shared" si="2"/>
        <v>0</v>
      </c>
    </row>
    <row r="7" spans="1:13" x14ac:dyDescent="0.3">
      <c r="A7" s="2">
        <f>IF(Data!A7&gt;0,Data!A7-4,"")</f>
        <v>-3</v>
      </c>
      <c r="B7" s="2">
        <f>IF(Data!B7&gt;0,Data!B7-4,"")</f>
        <v>-3</v>
      </c>
      <c r="C7" s="2">
        <f>IF(Data!C7&gt;0,Data!C7-4,"")</f>
        <v>-3</v>
      </c>
      <c r="D7" s="2">
        <f>IF(Data!D7&gt;0,Data!D7-4,"")</f>
        <v>-2</v>
      </c>
      <c r="E7" s="2">
        <f>IF(Data!E7&gt;0,Data!E7-4,"")</f>
        <v>-1</v>
      </c>
      <c r="F7" s="2">
        <f>IF(Data!F7&gt;0,Data!F7-4,"")</f>
        <v>-1</v>
      </c>
      <c r="G7" s="2">
        <f>IF(Data!G7&gt;0,Data!G7-4,"")</f>
        <v>1</v>
      </c>
      <c r="H7" s="2">
        <f>IF(Data!H7&gt;0,Data!H7-4,"")</f>
        <v>-1</v>
      </c>
      <c r="K7" s="7" t="str">
        <f t="shared" si="0"/>
        <v/>
      </c>
      <c r="L7" s="7" t="str">
        <f t="shared" si="1"/>
        <v/>
      </c>
      <c r="M7" s="4">
        <f t="shared" si="2"/>
        <v>0</v>
      </c>
    </row>
    <row r="8" spans="1:13" x14ac:dyDescent="0.3">
      <c r="A8" s="2">
        <f>IF(Data!A8&gt;0,Data!A8-4,"")</f>
        <v>-3</v>
      </c>
      <c r="B8" s="2">
        <f>IF(Data!B8&gt;0,Data!B8-4,"")</f>
        <v>-3</v>
      </c>
      <c r="C8" s="2">
        <f>IF(Data!C8&gt;0,Data!C8-4,"")</f>
        <v>-3</v>
      </c>
      <c r="D8" s="2">
        <f>IF(Data!D8&gt;0,Data!D8-4,"")</f>
        <v>-3</v>
      </c>
      <c r="E8" s="2">
        <f>IF(Data!E8&gt;0,Data!E8-4,"")</f>
        <v>1</v>
      </c>
      <c r="F8" s="2">
        <f>IF(Data!F8&gt;0,Data!F8-4,"")</f>
        <v>1</v>
      </c>
      <c r="G8" s="2">
        <f>IF(Data!G8&gt;0,Data!G8-4,"")</f>
        <v>1</v>
      </c>
      <c r="H8" s="2">
        <f>IF(Data!H8&gt;0,Data!H8-4,"")</f>
        <v>3</v>
      </c>
      <c r="K8" s="7" t="str">
        <f t="shared" si="0"/>
        <v/>
      </c>
      <c r="L8" s="7" t="str">
        <f t="shared" si="1"/>
        <v/>
      </c>
      <c r="M8" s="4">
        <f t="shared" si="2"/>
        <v>0</v>
      </c>
    </row>
    <row r="9" spans="1:13" x14ac:dyDescent="0.3">
      <c r="A9" s="2">
        <f>IF(Data!A9&gt;0,Data!A9-4,"")</f>
        <v>-3</v>
      </c>
      <c r="B9" s="2">
        <f>IF(Data!B9&gt;0,Data!B9-4,"")</f>
        <v>-2</v>
      </c>
      <c r="C9" s="2">
        <f>IF(Data!C9&gt;0,Data!C9-4,"")</f>
        <v>-3</v>
      </c>
      <c r="D9" s="2">
        <f>IF(Data!D9&gt;0,Data!D9-4,"")</f>
        <v>-2</v>
      </c>
      <c r="E9" s="2">
        <f>IF(Data!E9&gt;0,Data!E9-4,"")</f>
        <v>2</v>
      </c>
      <c r="F9" s="2">
        <f>IF(Data!F9&gt;0,Data!F9-4,"")</f>
        <v>2</v>
      </c>
      <c r="G9" s="2">
        <f>IF(Data!G9&gt;0,Data!G9-4,"")</f>
        <v>1</v>
      </c>
      <c r="H9" s="2">
        <f>IF(Data!H9&gt;0,Data!H9-4,"")</f>
        <v>1</v>
      </c>
      <c r="K9" s="7" t="str">
        <f t="shared" si="0"/>
        <v/>
      </c>
      <c r="L9" s="7" t="str">
        <f t="shared" si="1"/>
        <v/>
      </c>
      <c r="M9" s="4">
        <f t="shared" si="2"/>
        <v>0</v>
      </c>
    </row>
    <row r="10" spans="1:13" x14ac:dyDescent="0.3">
      <c r="A10" s="2">
        <f>IF(Data!A10&gt;0,Data!A10-4,"")</f>
        <v>-3</v>
      </c>
      <c r="B10" s="2">
        <f>IF(Data!B10&gt;0,Data!B10-4,"")</f>
        <v>-3</v>
      </c>
      <c r="C10" s="2">
        <f>IF(Data!C10&gt;0,Data!C10-4,"")</f>
        <v>-3</v>
      </c>
      <c r="D10" s="2">
        <f>IF(Data!D10&gt;0,Data!D10-4,"")</f>
        <v>-3</v>
      </c>
      <c r="E10" s="2">
        <f>IF(Data!E10&gt;0,Data!E10-4,"")</f>
        <v>-2</v>
      </c>
      <c r="F10" s="2">
        <f>IF(Data!F10&gt;0,Data!F10-4,"")</f>
        <v>-2</v>
      </c>
      <c r="G10" s="2">
        <f>IF(Data!G10&gt;0,Data!G10-4,"")</f>
        <v>0</v>
      </c>
      <c r="H10" s="2">
        <f>IF(Data!H10&gt;0,Data!H10-4,"")</f>
        <v>0</v>
      </c>
      <c r="K10" s="7" t="str">
        <f t="shared" si="0"/>
        <v/>
      </c>
      <c r="L10" s="7" t="str">
        <f t="shared" si="1"/>
        <v/>
      </c>
      <c r="M10" s="4">
        <f t="shared" si="2"/>
        <v>0</v>
      </c>
    </row>
    <row r="11" spans="1:13" x14ac:dyDescent="0.3">
      <c r="A11" s="2">
        <f>IF(Data!A11&gt;0,Data!A11-4,"")</f>
        <v>-3</v>
      </c>
      <c r="B11" s="2">
        <f>IF(Data!B11&gt;0,Data!B11-4,"")</f>
        <v>-2</v>
      </c>
      <c r="C11" s="2">
        <f>IF(Data!C11&gt;0,Data!C11-4,"")</f>
        <v>-3</v>
      </c>
      <c r="D11" s="2">
        <f>IF(Data!D11&gt;0,Data!D11-4,"")</f>
        <v>-2</v>
      </c>
      <c r="E11" s="2">
        <f>IF(Data!E11&gt;0,Data!E11-4,"")</f>
        <v>0</v>
      </c>
      <c r="F11" s="2">
        <f>IF(Data!F11&gt;0,Data!F11-4,"")</f>
        <v>1</v>
      </c>
      <c r="G11" s="2">
        <f>IF(Data!G11&gt;0,Data!G11-4,"")</f>
        <v>3</v>
      </c>
      <c r="H11" s="2">
        <f>IF(Data!H11&gt;0,Data!H11-4,"")</f>
        <v>1</v>
      </c>
      <c r="K11" s="7" t="str">
        <f t="shared" si="0"/>
        <v/>
      </c>
      <c r="L11" s="7" t="str">
        <f t="shared" si="1"/>
        <v/>
      </c>
      <c r="M11" s="4">
        <f t="shared" si="2"/>
        <v>0</v>
      </c>
    </row>
    <row r="12" spans="1:13" x14ac:dyDescent="0.3">
      <c r="A12" s="2">
        <f>IF(Data!A12&gt;0,Data!A12-4,"")</f>
        <v>-3</v>
      </c>
      <c r="B12" s="2">
        <f>IF(Data!B12&gt;0,Data!B12-4,"")</f>
        <v>-3</v>
      </c>
      <c r="C12" s="2">
        <f>IF(Data!C12&gt;0,Data!C12-4,"")</f>
        <v>-3</v>
      </c>
      <c r="D12" s="2">
        <f>IF(Data!D12&gt;0,Data!D12-4,"")</f>
        <v>-3</v>
      </c>
      <c r="E12" s="2">
        <f>IF(Data!E12&gt;0,Data!E12-4,"")</f>
        <v>2</v>
      </c>
      <c r="F12" s="2">
        <f>IF(Data!F12&gt;0,Data!F12-4,"")</f>
        <v>1</v>
      </c>
      <c r="G12" s="2">
        <f>IF(Data!G12&gt;0,Data!G12-4,"")</f>
        <v>2</v>
      </c>
      <c r="H12" s="2">
        <f>IF(Data!H12&gt;0,Data!H12-4,"")</f>
        <v>3</v>
      </c>
      <c r="K12" s="7" t="str">
        <f t="shared" si="0"/>
        <v/>
      </c>
      <c r="L12" s="7" t="str">
        <f t="shared" si="1"/>
        <v/>
      </c>
      <c r="M12" s="4">
        <f t="shared" si="2"/>
        <v>0</v>
      </c>
    </row>
    <row r="13" spans="1:13" x14ac:dyDescent="0.3">
      <c r="A13" s="2">
        <f>IF(Data!A13&gt;0,Data!A13-4,"")</f>
        <v>-3</v>
      </c>
      <c r="B13" s="2">
        <f>IF(Data!B13&gt;0,Data!B13-4,"")</f>
        <v>-3</v>
      </c>
      <c r="C13" s="2">
        <f>IF(Data!C13&gt;0,Data!C13-4,"")</f>
        <v>-3</v>
      </c>
      <c r="D13" s="2">
        <f>IF(Data!D13&gt;0,Data!D13-4,"")</f>
        <v>-2</v>
      </c>
      <c r="E13" s="2">
        <f>IF(Data!E13&gt;0,Data!E13-4,"")</f>
        <v>2</v>
      </c>
      <c r="F13" s="2">
        <f>IF(Data!F13&gt;0,Data!F13-4,"")</f>
        <v>2</v>
      </c>
      <c r="G13" s="2">
        <f>IF(Data!G13&gt;0,Data!G13-4,"")</f>
        <v>3</v>
      </c>
      <c r="H13" s="2">
        <f>IF(Data!H13&gt;0,Data!H13-4,"")</f>
        <v>1</v>
      </c>
      <c r="K13" s="7" t="str">
        <f t="shared" si="0"/>
        <v/>
      </c>
      <c r="L13" s="7" t="str">
        <f t="shared" si="1"/>
        <v/>
      </c>
      <c r="M13" s="4">
        <f t="shared" si="2"/>
        <v>0</v>
      </c>
    </row>
    <row r="14" spans="1:13" x14ac:dyDescent="0.3">
      <c r="A14" s="2">
        <f>IF(Data!A14&gt;0,Data!A14-4,"")</f>
        <v>-3</v>
      </c>
      <c r="B14" s="2">
        <f>IF(Data!B14&gt;0,Data!B14-4,"")</f>
        <v>-3</v>
      </c>
      <c r="C14" s="2">
        <f>IF(Data!C14&gt;0,Data!C14-4,"")</f>
        <v>-3</v>
      </c>
      <c r="D14" s="2">
        <f>IF(Data!D14&gt;0,Data!D14-4,"")</f>
        <v>-3</v>
      </c>
      <c r="E14" s="2">
        <f>IF(Data!E14&gt;0,Data!E14-4,"")</f>
        <v>-1</v>
      </c>
      <c r="F14" s="2">
        <f>IF(Data!F14&gt;0,Data!F14-4,"")</f>
        <v>-1</v>
      </c>
      <c r="G14" s="2">
        <f>IF(Data!G14&gt;0,Data!G14-4,"")</f>
        <v>2</v>
      </c>
      <c r="H14" s="2">
        <f>IF(Data!H14&gt;0,Data!H14-4,"")</f>
        <v>2</v>
      </c>
      <c r="K14" s="7" t="str">
        <f t="shared" si="0"/>
        <v/>
      </c>
      <c r="L14" s="7" t="str">
        <f t="shared" si="1"/>
        <v/>
      </c>
      <c r="M14" s="4">
        <f t="shared" si="2"/>
        <v>0</v>
      </c>
    </row>
    <row r="15" spans="1:13" x14ac:dyDescent="0.3">
      <c r="A15" s="2">
        <f>IF(Data!A15&gt;0,Data!A15-4,"")</f>
        <v>-1</v>
      </c>
      <c r="B15" s="2">
        <f>IF(Data!B15&gt;0,Data!B15-4,"")</f>
        <v>-2</v>
      </c>
      <c r="C15" s="2">
        <f>IF(Data!C15&gt;0,Data!C15-4,"")</f>
        <v>-2</v>
      </c>
      <c r="D15" s="2">
        <f>IF(Data!D15&gt;0,Data!D15-4,"")</f>
        <v>-2</v>
      </c>
      <c r="E15" s="2">
        <f>IF(Data!E15&gt;0,Data!E15-4,"")</f>
        <v>2</v>
      </c>
      <c r="F15" s="2">
        <f>IF(Data!F15&gt;0,Data!F15-4,"")</f>
        <v>2</v>
      </c>
      <c r="G15" s="2">
        <f>IF(Data!G15&gt;0,Data!G15-4,"")</f>
        <v>1</v>
      </c>
      <c r="H15" s="2">
        <f>IF(Data!H15&gt;0,Data!H15-4,"")</f>
        <v>1</v>
      </c>
      <c r="K15" s="7" t="str">
        <f t="shared" si="0"/>
        <v/>
      </c>
      <c r="L15" s="7" t="str">
        <f t="shared" si="1"/>
        <v/>
      </c>
      <c r="M15" s="4">
        <f t="shared" si="2"/>
        <v>0</v>
      </c>
    </row>
    <row r="16" spans="1:13" x14ac:dyDescent="0.3">
      <c r="A16" s="2">
        <f>IF(Data!A16&gt;0,Data!A16-4,"")</f>
        <v>-3</v>
      </c>
      <c r="B16" s="2">
        <f>IF(Data!B16&gt;0,Data!B16-4,"")</f>
        <v>-3</v>
      </c>
      <c r="C16" s="2">
        <f>IF(Data!C16&gt;0,Data!C16-4,"")</f>
        <v>-3</v>
      </c>
      <c r="D16" s="2">
        <f>IF(Data!D16&gt;0,Data!D16-4,"")</f>
        <v>-3</v>
      </c>
      <c r="E16" s="2">
        <f>IF(Data!E16&gt;0,Data!E16-4,"")</f>
        <v>3</v>
      </c>
      <c r="F16" s="2">
        <f>IF(Data!F16&gt;0,Data!F16-4,"")</f>
        <v>3</v>
      </c>
      <c r="G16" s="2">
        <f>IF(Data!G16&gt;0,Data!G16-4,"")</f>
        <v>2</v>
      </c>
      <c r="H16" s="2">
        <f>IF(Data!H16&gt;0,Data!H16-4,"")</f>
        <v>2</v>
      </c>
      <c r="K16" s="7" t="str">
        <f t="shared" si="0"/>
        <v/>
      </c>
      <c r="L16" s="7" t="str">
        <f t="shared" si="1"/>
        <v/>
      </c>
      <c r="M16" s="4">
        <f t="shared" si="2"/>
        <v>0</v>
      </c>
    </row>
    <row r="17" spans="1:13" x14ac:dyDescent="0.3">
      <c r="A17" s="2">
        <f>IF(Data!A17&gt;0,Data!A17-4,"")</f>
        <v>-2</v>
      </c>
      <c r="B17" s="2">
        <f>IF(Data!B17&gt;0,Data!B17-4,"")</f>
        <v>-3</v>
      </c>
      <c r="C17" s="2">
        <f>IF(Data!C17&gt;0,Data!C17-4,"")</f>
        <v>-3</v>
      </c>
      <c r="D17" s="2">
        <f>IF(Data!D17&gt;0,Data!D17-4,"")</f>
        <v>-3</v>
      </c>
      <c r="E17" s="2">
        <f>IF(Data!E17&gt;0,Data!E17-4,"")</f>
        <v>1</v>
      </c>
      <c r="F17" s="2">
        <f>IF(Data!F17&gt;0,Data!F17-4,"")</f>
        <v>1</v>
      </c>
      <c r="G17" s="2">
        <f>IF(Data!G17&gt;0,Data!G17-4,"")</f>
        <v>0</v>
      </c>
      <c r="H17" s="2">
        <f>IF(Data!H17&gt;0,Data!H17-4,"")</f>
        <v>0</v>
      </c>
      <c r="K17" s="7" t="str">
        <f t="shared" si="0"/>
        <v/>
      </c>
      <c r="L17" s="7" t="str">
        <f t="shared" si="1"/>
        <v/>
      </c>
      <c r="M17" s="4">
        <f t="shared" si="2"/>
        <v>0</v>
      </c>
    </row>
    <row r="18" spans="1:13" x14ac:dyDescent="0.3">
      <c r="A18" s="2">
        <f>IF(Data!A18&gt;0,Data!A18-4,"")</f>
        <v>-2</v>
      </c>
      <c r="B18" s="2">
        <f>IF(Data!B18&gt;0,Data!B18-4,"")</f>
        <v>-1</v>
      </c>
      <c r="C18" s="2">
        <f>IF(Data!C18&gt;0,Data!C18-4,"")</f>
        <v>-2</v>
      </c>
      <c r="D18" s="2">
        <f>IF(Data!D18&gt;0,Data!D18-4,"")</f>
        <v>1</v>
      </c>
      <c r="E18" s="2">
        <f>IF(Data!E18&gt;0,Data!E18-4,"")</f>
        <v>1</v>
      </c>
      <c r="F18" s="2">
        <f>IF(Data!F18&gt;0,Data!F18-4,"")</f>
        <v>1</v>
      </c>
      <c r="G18" s="2">
        <f>IF(Data!G18&gt;0,Data!G18-4,"")</f>
        <v>1</v>
      </c>
      <c r="H18" s="2">
        <f>IF(Data!H18&gt;0,Data!H18-4,"")</f>
        <v>0</v>
      </c>
      <c r="K18" s="7" t="str">
        <f t="shared" si="0"/>
        <v/>
      </c>
      <c r="L18" s="7" t="str">
        <f t="shared" si="1"/>
        <v/>
      </c>
      <c r="M18" s="4">
        <f t="shared" si="2"/>
        <v>0</v>
      </c>
    </row>
    <row r="19" spans="1:13" x14ac:dyDescent="0.3">
      <c r="A19" s="2">
        <f>IF(Data!A19&gt;0,Data!A19-4,"")</f>
        <v>-2</v>
      </c>
      <c r="B19" s="2">
        <f>IF(Data!B19&gt;0,Data!B19-4,"")</f>
        <v>-2</v>
      </c>
      <c r="C19" s="2">
        <f>IF(Data!C19&gt;0,Data!C19-4,"")</f>
        <v>0</v>
      </c>
      <c r="D19" s="2">
        <f>IF(Data!D19&gt;0,Data!D19-4,"")</f>
        <v>-2</v>
      </c>
      <c r="E19" s="2">
        <f>IF(Data!E19&gt;0,Data!E19-4,"")</f>
        <v>2</v>
      </c>
      <c r="F19" s="2">
        <f>IF(Data!F19&gt;0,Data!F19-4,"")</f>
        <v>2</v>
      </c>
      <c r="G19" s="2">
        <f>IF(Data!G19&gt;0,Data!G19-4,"")</f>
        <v>1</v>
      </c>
      <c r="H19" s="2">
        <f>IF(Data!H19&gt;0,Data!H19-4,"")</f>
        <v>0</v>
      </c>
      <c r="K19" s="7" t="str">
        <f t="shared" si="0"/>
        <v/>
      </c>
      <c r="L19" s="7" t="str">
        <f t="shared" si="1"/>
        <v/>
      </c>
      <c r="M19" s="4">
        <f t="shared" si="2"/>
        <v>0</v>
      </c>
    </row>
    <row r="20" spans="1:13" x14ac:dyDescent="0.3">
      <c r="A20" s="2">
        <f>IF(Data!A20&gt;0,Data!A20-4,"")</f>
        <v>-3</v>
      </c>
      <c r="B20" s="2">
        <f>IF(Data!B20&gt;0,Data!B20-4,"")</f>
        <v>-2</v>
      </c>
      <c r="C20" s="2">
        <f>IF(Data!C20&gt;0,Data!C20-4,"")</f>
        <v>-2</v>
      </c>
      <c r="D20" s="2">
        <f>IF(Data!D20&gt;0,Data!D20-4,"")</f>
        <v>-3</v>
      </c>
      <c r="E20" s="2">
        <f>IF(Data!E20&gt;0,Data!E20-4,"")</f>
        <v>3</v>
      </c>
      <c r="F20" s="2">
        <f>IF(Data!F20&gt;0,Data!F20-4,"")</f>
        <v>2</v>
      </c>
      <c r="G20" s="2">
        <f>IF(Data!G20&gt;0,Data!G20-4,"")</f>
        <v>2</v>
      </c>
      <c r="H20" s="2">
        <f>IF(Data!H20&gt;0,Data!H20-4,"")</f>
        <v>2</v>
      </c>
      <c r="K20" s="7" t="str">
        <f t="shared" si="0"/>
        <v/>
      </c>
      <c r="L20" s="7" t="str">
        <f t="shared" si="1"/>
        <v/>
      </c>
      <c r="M20" s="4">
        <f t="shared" si="2"/>
        <v>0</v>
      </c>
    </row>
    <row r="21" spans="1:13" x14ac:dyDescent="0.3">
      <c r="A21" s="2">
        <f>IF(Data!A21&gt;0,Data!A21-4,"")</f>
        <v>-3</v>
      </c>
      <c r="B21" s="2">
        <f>IF(Data!B21&gt;0,Data!B21-4,"")</f>
        <v>-3</v>
      </c>
      <c r="C21" s="2">
        <f>IF(Data!C21&gt;0,Data!C21-4,"")</f>
        <v>-2</v>
      </c>
      <c r="D21" s="2">
        <f>IF(Data!D21&gt;0,Data!D21-4,"")</f>
        <v>-3</v>
      </c>
      <c r="E21" s="2">
        <f>IF(Data!E21&gt;0,Data!E21-4,"")</f>
        <v>2</v>
      </c>
      <c r="F21" s="2">
        <f>IF(Data!F21&gt;0,Data!F21-4,"")</f>
        <v>2</v>
      </c>
      <c r="G21" s="2">
        <f>IF(Data!G21&gt;0,Data!G21-4,"")</f>
        <v>1</v>
      </c>
      <c r="H21" s="2">
        <f>IF(Data!H21&gt;0,Data!H21-4,"")</f>
        <v>2</v>
      </c>
      <c r="K21" s="7" t="str">
        <f t="shared" si="0"/>
        <v/>
      </c>
      <c r="L21" s="7" t="str">
        <f t="shared" si="1"/>
        <v/>
      </c>
      <c r="M21" s="4">
        <f t="shared" si="2"/>
        <v>0</v>
      </c>
    </row>
    <row r="22" spans="1:13" x14ac:dyDescent="0.3">
      <c r="A22" s="2">
        <f>IF(Data!A22&gt;0,Data!A22-4,"")</f>
        <v>-1</v>
      </c>
      <c r="B22" s="2">
        <f>IF(Data!B22&gt;0,Data!B22-4,"")</f>
        <v>-1</v>
      </c>
      <c r="C22" s="2">
        <f>IF(Data!C22&gt;0,Data!C22-4,"")</f>
        <v>-2</v>
      </c>
      <c r="D22" s="2">
        <f>IF(Data!D22&gt;0,Data!D22-4,"")</f>
        <v>-1</v>
      </c>
      <c r="E22" s="2">
        <f>IF(Data!E22&gt;0,Data!E22-4,"")</f>
        <v>2</v>
      </c>
      <c r="F22" s="2">
        <f>IF(Data!F22&gt;0,Data!F22-4,"")</f>
        <v>2</v>
      </c>
      <c r="G22" s="2">
        <f>IF(Data!G22&gt;0,Data!G22-4,"")</f>
        <v>2</v>
      </c>
      <c r="H22" s="2">
        <f>IF(Data!H22&gt;0,Data!H22-4,"")</f>
        <v>2</v>
      </c>
      <c r="K22" s="7" t="str">
        <f t="shared" si="0"/>
        <v/>
      </c>
      <c r="L22" s="7" t="str">
        <f t="shared" si="1"/>
        <v/>
      </c>
      <c r="M22" s="4">
        <f t="shared" si="2"/>
        <v>0</v>
      </c>
    </row>
    <row r="23" spans="1:13" x14ac:dyDescent="0.3">
      <c r="A23" s="2">
        <f>IF(Data!A23&gt;0,Data!A23-4,"")</f>
        <v>-3</v>
      </c>
      <c r="B23" s="2">
        <f>IF(Data!B23&gt;0,Data!B23-4,"")</f>
        <v>-3</v>
      </c>
      <c r="C23" s="2">
        <f>IF(Data!C23&gt;0,Data!C23-4,"")</f>
        <v>-3</v>
      </c>
      <c r="D23" s="2">
        <f>IF(Data!D23&gt;0,Data!D23-4,"")</f>
        <v>-3</v>
      </c>
      <c r="E23" s="2">
        <f>IF(Data!E23&gt;0,Data!E23-4,"")</f>
        <v>0</v>
      </c>
      <c r="F23" s="2">
        <f>IF(Data!F23&gt;0,Data!F23-4,"")</f>
        <v>3</v>
      </c>
      <c r="G23" s="2">
        <f>IF(Data!G23&gt;0,Data!G23-4,"")</f>
        <v>2</v>
      </c>
      <c r="H23" s="2">
        <f>IF(Data!H23&gt;0,Data!H23-4,"")</f>
        <v>2</v>
      </c>
      <c r="K23" s="7" t="str">
        <f t="shared" si="0"/>
        <v/>
      </c>
      <c r="L23" s="7" t="str">
        <f t="shared" si="1"/>
        <v/>
      </c>
      <c r="M23" s="4">
        <f t="shared" si="2"/>
        <v>0</v>
      </c>
    </row>
    <row r="24" spans="1:13" x14ac:dyDescent="0.3">
      <c r="A24" s="2">
        <f>IF(Data!A24&gt;0,Data!A24-4,"")</f>
        <v>-2</v>
      </c>
      <c r="B24" s="2">
        <f>IF(Data!B24&gt;0,Data!B24-4,"")</f>
        <v>-1</v>
      </c>
      <c r="C24" s="2">
        <f>IF(Data!C24&gt;0,Data!C24-4,"")</f>
        <v>-3</v>
      </c>
      <c r="D24" s="2">
        <f>IF(Data!D24&gt;0,Data!D24-4,"")</f>
        <v>-2</v>
      </c>
      <c r="E24" s="2">
        <f>IF(Data!E24&gt;0,Data!E24-4,"")</f>
        <v>0</v>
      </c>
      <c r="F24" s="2">
        <f>IF(Data!F24&gt;0,Data!F24-4,"")</f>
        <v>-1</v>
      </c>
      <c r="G24" s="2">
        <f>IF(Data!G24&gt;0,Data!G24-4,"")</f>
        <v>1</v>
      </c>
      <c r="H24" s="2">
        <f>IF(Data!H24&gt;0,Data!H24-4,"")</f>
        <v>1</v>
      </c>
      <c r="K24" s="7" t="str">
        <f t="shared" si="0"/>
        <v/>
      </c>
      <c r="L24" s="7" t="str">
        <f t="shared" si="1"/>
        <v/>
      </c>
      <c r="M24" s="4">
        <f t="shared" si="2"/>
        <v>0</v>
      </c>
    </row>
    <row r="25" spans="1:13" x14ac:dyDescent="0.3">
      <c r="A25" s="2">
        <f>IF(Data!A25&gt;0,Data!A25-4,"")</f>
        <v>1</v>
      </c>
      <c r="B25" s="2">
        <f>IF(Data!B25&gt;0,Data!B25-4,"")</f>
        <v>-2</v>
      </c>
      <c r="C25" s="2">
        <f>IF(Data!C25&gt;0,Data!C25-4,"")</f>
        <v>-2</v>
      </c>
      <c r="D25" s="2">
        <f>IF(Data!D25&gt;0,Data!D25-4,"")</f>
        <v>-2</v>
      </c>
      <c r="E25" s="2">
        <f>IF(Data!E25&gt;0,Data!E25-4,"")</f>
        <v>1</v>
      </c>
      <c r="F25" s="2">
        <f>IF(Data!F25&gt;0,Data!F25-4,"")</f>
        <v>1</v>
      </c>
      <c r="G25" s="2">
        <f>IF(Data!G25&gt;0,Data!G25-4,"")</f>
        <v>-1</v>
      </c>
      <c r="H25" s="2">
        <f>IF(Data!H25&gt;0,Data!H25-4,"")</f>
        <v>0</v>
      </c>
      <c r="K25" s="7" t="str">
        <f t="shared" si="0"/>
        <v/>
      </c>
      <c r="L25" s="7" t="str">
        <f t="shared" si="1"/>
        <v/>
      </c>
      <c r="M25" s="4">
        <f t="shared" si="2"/>
        <v>0</v>
      </c>
    </row>
    <row r="26" spans="1:13" x14ac:dyDescent="0.3">
      <c r="A26" s="2">
        <f>IF(Data!A26&gt;0,Data!A26-4,"")</f>
        <v>-3</v>
      </c>
      <c r="B26" s="2">
        <f>IF(Data!B26&gt;0,Data!B26-4,"")</f>
        <v>-3</v>
      </c>
      <c r="C26" s="2">
        <f>IF(Data!C26&gt;0,Data!C26-4,"")</f>
        <v>-3</v>
      </c>
      <c r="D26" s="2">
        <f>IF(Data!D26&gt;0,Data!D26-4,"")</f>
        <v>-3</v>
      </c>
      <c r="E26" s="2">
        <f>IF(Data!E26&gt;0,Data!E26-4,"")</f>
        <v>1</v>
      </c>
      <c r="F26" s="2">
        <f>IF(Data!F26&gt;0,Data!F26-4,"")</f>
        <v>-1</v>
      </c>
      <c r="G26" s="2">
        <f>IF(Data!G26&gt;0,Data!G26-4,"")</f>
        <v>2</v>
      </c>
      <c r="H26" s="2">
        <f>IF(Data!H26&gt;0,Data!H26-4,"")</f>
        <v>1</v>
      </c>
      <c r="K26" s="7" t="str">
        <f t="shared" si="0"/>
        <v/>
      </c>
      <c r="L26" s="7" t="str">
        <f t="shared" si="1"/>
        <v/>
      </c>
      <c r="M26" s="4">
        <f t="shared" si="2"/>
        <v>0</v>
      </c>
    </row>
    <row r="27" spans="1:13" x14ac:dyDescent="0.3">
      <c r="A27" s="2">
        <f>IF(Data!A27&gt;0,Data!A27-4,"")</f>
        <v>-3</v>
      </c>
      <c r="B27" s="2">
        <f>IF(Data!B27&gt;0,Data!B27-4,"")</f>
        <v>-3</v>
      </c>
      <c r="C27" s="2">
        <f>IF(Data!C27&gt;0,Data!C27-4,"")</f>
        <v>-3</v>
      </c>
      <c r="D27" s="2">
        <f>IF(Data!D27&gt;0,Data!D27-4,"")</f>
        <v>-2</v>
      </c>
      <c r="E27" s="2">
        <f>IF(Data!E27&gt;0,Data!E27-4,"")</f>
        <v>1</v>
      </c>
      <c r="F27" s="2">
        <f>IF(Data!F27&gt;0,Data!F27-4,"")</f>
        <v>0</v>
      </c>
      <c r="G27" s="2">
        <f>IF(Data!G27&gt;0,Data!G27-4,"")</f>
        <v>2</v>
      </c>
      <c r="H27" s="2">
        <f>IF(Data!H27&gt;0,Data!H27-4,"")</f>
        <v>2</v>
      </c>
      <c r="K27" s="7" t="str">
        <f t="shared" si="0"/>
        <v/>
      </c>
      <c r="L27" s="7" t="str">
        <f t="shared" si="1"/>
        <v/>
      </c>
      <c r="M27" s="4">
        <f t="shared" si="2"/>
        <v>0</v>
      </c>
    </row>
    <row r="28" spans="1:13" x14ac:dyDescent="0.3">
      <c r="A28" s="2">
        <f>IF(Data!A28&gt;0,Data!A28-4,"")</f>
        <v>-2</v>
      </c>
      <c r="B28" s="2">
        <f>IF(Data!B28&gt;0,Data!B28-4,"")</f>
        <v>-3</v>
      </c>
      <c r="C28" s="2">
        <f>IF(Data!C28&gt;0,Data!C28-4,"")</f>
        <v>-3</v>
      </c>
      <c r="D28" s="2">
        <f>IF(Data!D28&gt;0,Data!D28-4,"")</f>
        <v>-3</v>
      </c>
      <c r="E28" s="2">
        <f>IF(Data!E28&gt;0,Data!E28-4,"")</f>
        <v>2</v>
      </c>
      <c r="F28" s="2">
        <f>IF(Data!F28&gt;0,Data!F28-4,"")</f>
        <v>1</v>
      </c>
      <c r="G28" s="2">
        <f>IF(Data!G28&gt;0,Data!G28-4,"")</f>
        <v>3</v>
      </c>
      <c r="H28" s="2">
        <f>IF(Data!H28&gt;0,Data!H28-4,"")</f>
        <v>3</v>
      </c>
      <c r="K28" s="7" t="str">
        <f t="shared" si="0"/>
        <v/>
      </c>
      <c r="L28" s="7" t="str">
        <f t="shared" si="1"/>
        <v/>
      </c>
      <c r="M28" s="4">
        <f t="shared" si="2"/>
        <v>0</v>
      </c>
    </row>
    <row r="29" spans="1:13" x14ac:dyDescent="0.3">
      <c r="A29" s="2">
        <f>IF(Data!A29&gt;0,Data!A29-4,"")</f>
        <v>-3</v>
      </c>
      <c r="B29" s="2">
        <f>IF(Data!B29&gt;0,Data!B29-4,"")</f>
        <v>-1</v>
      </c>
      <c r="C29" s="2">
        <f>IF(Data!C29&gt;0,Data!C29-4,"")</f>
        <v>-2</v>
      </c>
      <c r="D29" s="2">
        <f>IF(Data!D29&gt;0,Data!D29-4,"")</f>
        <v>-2</v>
      </c>
      <c r="E29" s="2">
        <f>IF(Data!E29&gt;0,Data!E29-4,"")</f>
        <v>2</v>
      </c>
      <c r="F29" s="2">
        <f>IF(Data!F29&gt;0,Data!F29-4,"")</f>
        <v>-2</v>
      </c>
      <c r="G29" s="2">
        <f>IF(Data!G29&gt;0,Data!G29-4,"")</f>
        <v>1</v>
      </c>
      <c r="H29" s="2">
        <f>IF(Data!H29&gt;0,Data!H29-4,"")</f>
        <v>1</v>
      </c>
      <c r="K29" s="7" t="str">
        <f t="shared" si="0"/>
        <v/>
      </c>
      <c r="L29" s="7">
        <f t="shared" si="1"/>
        <v>1</v>
      </c>
      <c r="M29" s="4">
        <f t="shared" si="2"/>
        <v>1</v>
      </c>
    </row>
    <row r="30" spans="1:13" x14ac:dyDescent="0.3">
      <c r="A30" s="2">
        <f>IF(Data!A30&gt;0,Data!A30-4,"")</f>
        <v>-2</v>
      </c>
      <c r="B30" s="2">
        <f>IF(Data!B30&gt;0,Data!B30-4,"")</f>
        <v>-2</v>
      </c>
      <c r="C30" s="2">
        <f>IF(Data!C30&gt;0,Data!C30-4,"")</f>
        <v>-3</v>
      </c>
      <c r="D30" s="2">
        <f>IF(Data!D30&gt;0,Data!D30-4,"")</f>
        <v>-3</v>
      </c>
      <c r="E30" s="2">
        <f>IF(Data!E30&gt;0,Data!E30-4,"")</f>
        <v>2</v>
      </c>
      <c r="F30" s="2">
        <f>IF(Data!F30&gt;0,Data!F30-4,"")</f>
        <v>2</v>
      </c>
      <c r="G30" s="2">
        <f>IF(Data!G30&gt;0,Data!G30-4,"")</f>
        <v>0</v>
      </c>
      <c r="H30" s="2">
        <f>IF(Data!H30&gt;0,Data!H30-4,"")</f>
        <v>-1</v>
      </c>
      <c r="K30" s="7" t="str">
        <f t="shared" si="0"/>
        <v/>
      </c>
      <c r="L30" s="7" t="str">
        <f t="shared" si="1"/>
        <v/>
      </c>
      <c r="M30" s="4">
        <f t="shared" si="2"/>
        <v>0</v>
      </c>
    </row>
    <row r="31" spans="1:13" x14ac:dyDescent="0.3">
      <c r="A31" s="2">
        <f>IF(Data!A31&gt;0,Data!A31-4,"")</f>
        <v>-3</v>
      </c>
      <c r="B31" s="2">
        <f>IF(Data!B31&gt;0,Data!B31-4,"")</f>
        <v>-1</v>
      </c>
      <c r="C31" s="2">
        <f>IF(Data!C31&gt;0,Data!C31-4,"")</f>
        <v>-3</v>
      </c>
      <c r="D31" s="2">
        <f>IF(Data!D31&gt;0,Data!D31-4,"")</f>
        <v>-3</v>
      </c>
      <c r="E31" s="2">
        <f>IF(Data!E31&gt;0,Data!E31-4,"")</f>
        <v>2</v>
      </c>
      <c r="F31" s="2">
        <f>IF(Data!F31&gt;0,Data!F31-4,"")</f>
        <v>-3</v>
      </c>
      <c r="G31" s="2">
        <f>IF(Data!G31&gt;0,Data!G31-4,"")</f>
        <v>3</v>
      </c>
      <c r="H31" s="2">
        <f>IF(Data!H31&gt;0,Data!H31-4,"")</f>
        <v>3</v>
      </c>
      <c r="K31" s="7" t="str">
        <f t="shared" si="0"/>
        <v/>
      </c>
      <c r="L31" s="7">
        <f t="shared" si="1"/>
        <v>1</v>
      </c>
      <c r="M31" s="4">
        <f t="shared" si="2"/>
        <v>1</v>
      </c>
    </row>
    <row r="32" spans="1:13" x14ac:dyDescent="0.3">
      <c r="A32" s="2">
        <f>IF(Data!A32&gt;0,Data!A32-4,"")</f>
        <v>-3</v>
      </c>
      <c r="B32" s="2">
        <f>IF(Data!B32&gt;0,Data!B32-4,"")</f>
        <v>-2</v>
      </c>
      <c r="C32" s="2">
        <f>IF(Data!C32&gt;0,Data!C32-4,"")</f>
        <v>-3</v>
      </c>
      <c r="D32" s="2">
        <f>IF(Data!D32&gt;0,Data!D32-4,"")</f>
        <v>2</v>
      </c>
      <c r="E32" s="2">
        <f>IF(Data!E32&gt;0,Data!E32-4,"")</f>
        <v>-2</v>
      </c>
      <c r="F32" s="2">
        <f>IF(Data!F32&gt;0,Data!F32-4,"")</f>
        <v>-1</v>
      </c>
      <c r="G32" s="2">
        <f>IF(Data!G32&gt;0,Data!G32-4,"")</f>
        <v>1</v>
      </c>
      <c r="H32" s="2">
        <f>IF(Data!H32&gt;0,Data!H32-4,"")</f>
        <v>1</v>
      </c>
      <c r="K32" s="7">
        <f t="shared" si="0"/>
        <v>1</v>
      </c>
      <c r="L32" s="7" t="str">
        <f t="shared" si="1"/>
        <v/>
      </c>
      <c r="M32" s="4">
        <f t="shared" si="2"/>
        <v>1</v>
      </c>
    </row>
    <row r="33" spans="1:13" x14ac:dyDescent="0.3">
      <c r="A33" s="2">
        <f>IF(Data!A33&gt;0,Data!A33-4,"")</f>
        <v>-3</v>
      </c>
      <c r="B33" s="2">
        <f>IF(Data!B33&gt;0,Data!B33-4,"")</f>
        <v>-3</v>
      </c>
      <c r="C33" s="2">
        <f>IF(Data!C33&gt;0,Data!C33-4,"")</f>
        <v>-3</v>
      </c>
      <c r="D33" s="2">
        <f>IF(Data!D33&gt;0,Data!D33-4,"")</f>
        <v>-3</v>
      </c>
      <c r="E33" s="2">
        <f>IF(Data!E33&gt;0,Data!E33-4,"")</f>
        <v>-3</v>
      </c>
      <c r="F33" s="2">
        <f>IF(Data!F33&gt;0,Data!F33-4,"")</f>
        <v>-3</v>
      </c>
      <c r="G33" s="2">
        <f>IF(Data!G33&gt;0,Data!G33-4,"")</f>
        <v>2</v>
      </c>
      <c r="H33" s="2">
        <f>IF(Data!H33&gt;0,Data!H33-4,"")</f>
        <v>2</v>
      </c>
      <c r="K33" s="7" t="str">
        <f t="shared" si="0"/>
        <v/>
      </c>
      <c r="L33" s="7">
        <f t="shared" si="1"/>
        <v>1</v>
      </c>
      <c r="M33" s="4">
        <f t="shared" si="2"/>
        <v>1</v>
      </c>
    </row>
    <row r="34" spans="1:13" x14ac:dyDescent="0.3">
      <c r="A34" s="2">
        <f>IF(Data!A34&gt;0,Data!A34-4,"")</f>
        <v>-2</v>
      </c>
      <c r="B34" s="2">
        <f>IF(Data!B34&gt;0,Data!B34-4,"")</f>
        <v>-2</v>
      </c>
      <c r="C34" s="2">
        <f>IF(Data!C34&gt;0,Data!C34-4,"")</f>
        <v>-2</v>
      </c>
      <c r="D34" s="2">
        <f>IF(Data!D34&gt;0,Data!D34-4,"")</f>
        <v>-2</v>
      </c>
      <c r="E34" s="2">
        <f>IF(Data!E34&gt;0,Data!E34-4,"")</f>
        <v>-2</v>
      </c>
      <c r="F34" s="2">
        <f>IF(Data!F34&gt;0,Data!F34-4,"")</f>
        <v>1</v>
      </c>
      <c r="G34" s="2">
        <f>IF(Data!G34&gt;0,Data!G34-4,"")</f>
        <v>2</v>
      </c>
      <c r="H34" s="2">
        <f>IF(Data!H34&gt;0,Data!H34-4,"")</f>
        <v>3</v>
      </c>
      <c r="K34" s="7" t="str">
        <f t="shared" si="0"/>
        <v/>
      </c>
      <c r="L34" s="7">
        <f t="shared" si="1"/>
        <v>1</v>
      </c>
      <c r="M34" s="4">
        <f t="shared" si="2"/>
        <v>1</v>
      </c>
    </row>
    <row r="35" spans="1:13" x14ac:dyDescent="0.3">
      <c r="A35" s="2">
        <f>IF(Data!A35&gt;0,Data!A35-4,"")</f>
        <v>-3</v>
      </c>
      <c r="B35" s="2">
        <f>IF(Data!B35&gt;0,Data!B35-4,"")</f>
        <v>-3</v>
      </c>
      <c r="C35" s="2">
        <f>IF(Data!C35&gt;0,Data!C35-4,"")</f>
        <v>-3</v>
      </c>
      <c r="D35" s="2">
        <f>IF(Data!D35&gt;0,Data!D35-4,"")</f>
        <v>-3</v>
      </c>
      <c r="E35" s="2">
        <f>IF(Data!E35&gt;0,Data!E35-4,"")</f>
        <v>1</v>
      </c>
      <c r="F35" s="2">
        <f>IF(Data!F35&gt;0,Data!F35-4,"")</f>
        <v>1</v>
      </c>
      <c r="G35" s="2">
        <f>IF(Data!G35&gt;0,Data!G35-4,"")</f>
        <v>2</v>
      </c>
      <c r="H35" s="2">
        <f>IF(Data!H35&gt;0,Data!H35-4,"")</f>
        <v>1</v>
      </c>
      <c r="K35" s="7" t="str">
        <f t="shared" si="0"/>
        <v/>
      </c>
      <c r="L35" s="7" t="str">
        <f t="shared" si="1"/>
        <v/>
      </c>
      <c r="M35" s="4">
        <f t="shared" si="2"/>
        <v>0</v>
      </c>
    </row>
    <row r="36" spans="1:13" x14ac:dyDescent="0.3">
      <c r="A36" s="2">
        <f>IF(Data!A36&gt;0,Data!A36-4,"")</f>
        <v>-3</v>
      </c>
      <c r="B36" s="2">
        <f>IF(Data!B36&gt;0,Data!B36-4,"")</f>
        <v>-3</v>
      </c>
      <c r="C36" s="2">
        <f>IF(Data!C36&gt;0,Data!C36-4,"")</f>
        <v>-3</v>
      </c>
      <c r="D36" s="2">
        <f>IF(Data!D36&gt;0,Data!D36-4,"")</f>
        <v>-3</v>
      </c>
      <c r="E36" s="2">
        <f>IF(Data!E36&gt;0,Data!E36-4,"")</f>
        <v>2</v>
      </c>
      <c r="F36" s="2">
        <f>IF(Data!F36&gt;0,Data!F36-4,"")</f>
        <v>2</v>
      </c>
      <c r="G36" s="2">
        <f>IF(Data!G36&gt;0,Data!G36-4,"")</f>
        <v>3</v>
      </c>
      <c r="H36" s="2">
        <f>IF(Data!H36&gt;0,Data!H36-4,"")</f>
        <v>-3</v>
      </c>
      <c r="K36" s="7" t="str">
        <f t="shared" si="0"/>
        <v/>
      </c>
      <c r="L36" s="7">
        <f t="shared" si="1"/>
        <v>1</v>
      </c>
      <c r="M36" s="4">
        <f t="shared" si="2"/>
        <v>1</v>
      </c>
    </row>
    <row r="37" spans="1:13" x14ac:dyDescent="0.3">
      <c r="A37" s="2">
        <f>IF(Data!A37&gt;0,Data!A37-4,"")</f>
        <v>-3</v>
      </c>
      <c r="B37" s="2">
        <f>IF(Data!B37&gt;0,Data!B37-4,"")</f>
        <v>-3</v>
      </c>
      <c r="C37" s="2">
        <f>IF(Data!C37&gt;0,Data!C37-4,"")</f>
        <v>-3</v>
      </c>
      <c r="D37" s="2">
        <f>IF(Data!D37&gt;0,Data!D37-4,"")</f>
        <v>-3</v>
      </c>
      <c r="E37" s="2">
        <f>IF(Data!E37&gt;0,Data!E37-4,"")</f>
        <v>1</v>
      </c>
      <c r="F37" s="2">
        <f>IF(Data!F37&gt;0,Data!F37-4,"")</f>
        <v>1</v>
      </c>
      <c r="G37" s="2">
        <f>IF(Data!G37&gt;0,Data!G37-4,"")</f>
        <v>2</v>
      </c>
      <c r="H37" s="2">
        <f>IF(Data!H37&gt;0,Data!H37-4,"")</f>
        <v>2</v>
      </c>
      <c r="K37" s="7" t="str">
        <f t="shared" si="0"/>
        <v/>
      </c>
      <c r="L37" s="7" t="str">
        <f t="shared" si="1"/>
        <v/>
      </c>
      <c r="M37" s="4">
        <f t="shared" si="2"/>
        <v>0</v>
      </c>
    </row>
    <row r="38" spans="1:13" x14ac:dyDescent="0.3">
      <c r="A38" s="2">
        <f>IF(Data!A38&gt;0,Data!A38-4,"")</f>
        <v>-3</v>
      </c>
      <c r="B38" s="2">
        <f>IF(Data!B38&gt;0,Data!B38-4,"")</f>
        <v>-3</v>
      </c>
      <c r="C38" s="2">
        <f>IF(Data!C38&gt;0,Data!C38-4,"")</f>
        <v>-3</v>
      </c>
      <c r="D38" s="2">
        <f>IF(Data!D38&gt;0,Data!D38-4,"")</f>
        <v>-3</v>
      </c>
      <c r="E38" s="2">
        <f>IF(Data!E38&gt;0,Data!E38-4,"")</f>
        <v>-1</v>
      </c>
      <c r="F38" s="2">
        <f>IF(Data!F38&gt;0,Data!F38-4,"")</f>
        <v>-3</v>
      </c>
      <c r="G38" s="2">
        <f>IF(Data!G38&gt;0,Data!G38-4,"")</f>
        <v>2</v>
      </c>
      <c r="H38" s="2">
        <f>IF(Data!H38&gt;0,Data!H38-4,"")</f>
        <v>3</v>
      </c>
      <c r="K38" s="7" t="str">
        <f t="shared" si="0"/>
        <v/>
      </c>
      <c r="L38" s="7">
        <f t="shared" si="1"/>
        <v>1</v>
      </c>
      <c r="M38" s="4">
        <f t="shared" si="2"/>
        <v>1</v>
      </c>
    </row>
    <row r="39" spans="1:13" x14ac:dyDescent="0.3">
      <c r="A39" s="2">
        <f>IF(Data!A39&gt;0,Data!A39-4,"")</f>
        <v>-3</v>
      </c>
      <c r="B39" s="2">
        <f>IF(Data!B39&gt;0,Data!B39-4,"")</f>
        <v>-3</v>
      </c>
      <c r="C39" s="2">
        <f>IF(Data!C39&gt;0,Data!C39-4,"")</f>
        <v>-3</v>
      </c>
      <c r="D39" s="2">
        <f>IF(Data!D39&gt;0,Data!D39-4,"")</f>
        <v>-3</v>
      </c>
      <c r="E39" s="2">
        <f>IF(Data!E39&gt;0,Data!E39-4,"")</f>
        <v>-3</v>
      </c>
      <c r="F39" s="2">
        <f>IF(Data!F39&gt;0,Data!F39-4,"")</f>
        <v>-3</v>
      </c>
      <c r="G39" s="2">
        <f>IF(Data!G39&gt;0,Data!G39-4,"")</f>
        <v>0</v>
      </c>
      <c r="H39" s="2">
        <f>IF(Data!H39&gt;0,Data!H39-4,"")</f>
        <v>2</v>
      </c>
      <c r="K39" s="7" t="str">
        <f t="shared" si="0"/>
        <v/>
      </c>
      <c r="L39" s="7">
        <f t="shared" si="1"/>
        <v>1</v>
      </c>
      <c r="M39" s="4">
        <f t="shared" si="2"/>
        <v>1</v>
      </c>
    </row>
    <row r="40" spans="1:13" x14ac:dyDescent="0.3">
      <c r="A40" s="2">
        <f>IF(Data!A40&gt;0,Data!A40-4,"")</f>
        <v>0</v>
      </c>
      <c r="B40" s="2">
        <f>IF(Data!B40&gt;0,Data!B40-4,"")</f>
        <v>-1</v>
      </c>
      <c r="C40" s="2">
        <f>IF(Data!C40&gt;0,Data!C40-4,"")</f>
        <v>-1</v>
      </c>
      <c r="D40" s="2">
        <f>IF(Data!D40&gt;0,Data!D40-4,"")</f>
        <v>-1</v>
      </c>
      <c r="E40" s="2">
        <f>IF(Data!E40&gt;0,Data!E40-4,"")</f>
        <v>1</v>
      </c>
      <c r="F40" s="2">
        <f>IF(Data!F40&gt;0,Data!F40-4,"")</f>
        <v>1</v>
      </c>
      <c r="G40" s="2">
        <f>IF(Data!G40&gt;0,Data!G40-4,"")</f>
        <v>0</v>
      </c>
      <c r="H40" s="2">
        <f>IF(Data!H40&gt;0,Data!H40-4,"")</f>
        <v>0</v>
      </c>
      <c r="K40" s="7" t="str">
        <f t="shared" si="0"/>
        <v/>
      </c>
      <c r="L40" s="7" t="str">
        <f t="shared" si="1"/>
        <v/>
      </c>
      <c r="M40" s="4">
        <f t="shared" si="2"/>
        <v>0</v>
      </c>
    </row>
    <row r="41" spans="1:13" x14ac:dyDescent="0.3">
      <c r="A41" s="2">
        <f>IF(Data!A41&gt;0,Data!A41-4,"")</f>
        <v>-3</v>
      </c>
      <c r="B41" s="2">
        <f>IF(Data!B41&gt;0,Data!B41-4,"")</f>
        <v>-3</v>
      </c>
      <c r="C41" s="2">
        <f>IF(Data!C41&gt;0,Data!C41-4,"")</f>
        <v>-2</v>
      </c>
      <c r="D41" s="2">
        <f>IF(Data!D41&gt;0,Data!D41-4,"")</f>
        <v>-2</v>
      </c>
      <c r="E41" s="2">
        <f>IF(Data!E41&gt;0,Data!E41-4,"")</f>
        <v>-1</v>
      </c>
      <c r="F41" s="2">
        <f>IF(Data!F41&gt;0,Data!F41-4,"")</f>
        <v>-3</v>
      </c>
      <c r="G41" s="2">
        <f>IF(Data!G41&gt;0,Data!G41-4,"")</f>
        <v>2</v>
      </c>
      <c r="H41" s="2">
        <f>IF(Data!H41&gt;0,Data!H41-4,"")</f>
        <v>2</v>
      </c>
      <c r="K41" s="7" t="str">
        <f t="shared" si="0"/>
        <v/>
      </c>
      <c r="L41" s="7">
        <f t="shared" si="1"/>
        <v>1</v>
      </c>
      <c r="M41" s="4">
        <f t="shared" si="2"/>
        <v>1</v>
      </c>
    </row>
    <row r="42" spans="1:13" x14ac:dyDescent="0.3">
      <c r="A42" s="2">
        <f>IF(Data!A42&gt;0,Data!A42-4,"")</f>
        <v>0</v>
      </c>
      <c r="B42" s="2">
        <f>IF(Data!B42&gt;0,Data!B42-4,"")</f>
        <v>-1</v>
      </c>
      <c r="C42" s="2">
        <f>IF(Data!C42&gt;0,Data!C42-4,"")</f>
        <v>-1</v>
      </c>
      <c r="D42" s="2">
        <f>IF(Data!D42&gt;0,Data!D42-4,"")</f>
        <v>-1</v>
      </c>
      <c r="E42" s="2">
        <f>IF(Data!E42&gt;0,Data!E42-4,"")</f>
        <v>2</v>
      </c>
      <c r="F42" s="2">
        <f>IF(Data!F42&gt;0,Data!F42-4,"")</f>
        <v>3</v>
      </c>
      <c r="G42" s="2">
        <f>IF(Data!G42&gt;0,Data!G42-4,"")</f>
        <v>2</v>
      </c>
      <c r="H42" s="2">
        <f>IF(Data!H42&gt;0,Data!H42-4,"")</f>
        <v>1</v>
      </c>
      <c r="K42" s="7" t="str">
        <f t="shared" si="0"/>
        <v/>
      </c>
      <c r="L42" s="7" t="str">
        <f t="shared" si="1"/>
        <v/>
      </c>
      <c r="M42" s="4">
        <f t="shared" si="2"/>
        <v>0</v>
      </c>
    </row>
    <row r="43" spans="1:13" x14ac:dyDescent="0.3">
      <c r="A43" s="2">
        <f>IF(Data!A43&gt;0,Data!A43-4,"")</f>
        <v>-1</v>
      </c>
      <c r="B43" s="2">
        <f>IF(Data!B43&gt;0,Data!B43-4,"")</f>
        <v>-2</v>
      </c>
      <c r="C43" s="2">
        <f>IF(Data!C43&gt;0,Data!C43-4,"")</f>
        <v>-3</v>
      </c>
      <c r="D43" s="2">
        <f>IF(Data!D43&gt;0,Data!D43-4,"")</f>
        <v>-3</v>
      </c>
      <c r="E43" s="2">
        <f>IF(Data!E43&gt;0,Data!E43-4,"")</f>
        <v>1</v>
      </c>
      <c r="F43" s="2">
        <f>IF(Data!F43&gt;0,Data!F43-4,"")</f>
        <v>1</v>
      </c>
      <c r="G43" s="2">
        <f>IF(Data!G43&gt;0,Data!G43-4,"")</f>
        <v>2</v>
      </c>
      <c r="H43" s="2">
        <f>IF(Data!H43&gt;0,Data!H43-4,"")</f>
        <v>2</v>
      </c>
      <c r="K43" s="7" t="str">
        <f t="shared" si="0"/>
        <v/>
      </c>
      <c r="L43" s="7" t="str">
        <f t="shared" si="1"/>
        <v/>
      </c>
      <c r="M43" s="4">
        <f t="shared" si="2"/>
        <v>0</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2023-01-23T09:47:46Z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